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MYPC\Desktop\"/>
    </mc:Choice>
  </mc:AlternateContent>
  <bookViews>
    <workbookView windowWidth="20745" windowHeight="9555"/>
  </bookViews>
  <sheets>
    <sheet name="补助明细汇总"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<sst xmlns="http://schemas.openxmlformats.org/spreadsheetml/2006/main" count="266" uniqueCount="97">
  <si>
    <t>附件</t>
  </si>
  <si>
    <t>2025年常熟市粮食高产优质片区建设项目小麦机条播技术应用及高产攻关拟补助资金明细表</t>
  </si>
  <si>
    <t>序号</t>
  </si>
  <si>
    <t>镇（街道）</t>
  </si>
  <si>
    <t>村</t>
  </si>
  <si>
    <t>实施主体</t>
  </si>
  <si>
    <t>负责人姓名</t>
  </si>
  <si>
    <t>实施面积（亩）</t>
  </si>
  <si>
    <t>实际产量  （千克/亩）</t>
  </si>
  <si>
    <t>补助标准  （元/亩）</t>
  </si>
  <si>
    <t>技术应用补助（元）</t>
  </si>
  <si>
    <t>高产攻关奖补（元）</t>
  </si>
  <si>
    <t>合计补助资金（元）</t>
  </si>
  <si>
    <t>古里镇</t>
  </si>
  <si>
    <t>康博村</t>
  </si>
  <si>
    <t>王  强</t>
  </si>
  <si>
    <t>紫霞村</t>
  </si>
  <si>
    <t>吴正刚</t>
  </si>
  <si>
    <t>吴  健</t>
  </si>
  <si>
    <t>坞坵村</t>
  </si>
  <si>
    <t>常熟市坞坵米业专业合作社</t>
  </si>
  <si>
    <t>徐  喆</t>
  </si>
  <si>
    <t>小计</t>
  </si>
  <si>
    <t>支塘镇</t>
  </si>
  <si>
    <t>支东村</t>
  </si>
  <si>
    <t>蒋昌保</t>
  </si>
  <si>
    <t>凌建康</t>
  </si>
  <si>
    <t>包卫康</t>
  </si>
  <si>
    <t>崔建良</t>
  </si>
  <si>
    <t>常熟市支塘镇何市禾丰园家庭农场</t>
  </si>
  <si>
    <t>倪惠国</t>
  </si>
  <si>
    <t>曾现法</t>
  </si>
  <si>
    <t>冯英如</t>
  </si>
  <si>
    <t>王六一</t>
  </si>
  <si>
    <t>枫塘村</t>
  </si>
  <si>
    <t>冯品良</t>
  </si>
  <si>
    <t>周文权</t>
  </si>
  <si>
    <t>许永良</t>
  </si>
  <si>
    <t>冯培元</t>
  </si>
  <si>
    <t>李兴元</t>
  </si>
  <si>
    <t>冯忠华</t>
  </si>
  <si>
    <t>李正杰</t>
  </si>
  <si>
    <t>邱雪林</t>
  </si>
  <si>
    <t>冯国英</t>
  </si>
  <si>
    <t>王志良</t>
  </si>
  <si>
    <t>宗雪元</t>
  </si>
  <si>
    <t>徐金岐</t>
  </si>
  <si>
    <t>王冠华</t>
  </si>
  <si>
    <t>王建军</t>
  </si>
  <si>
    <t>屠文清</t>
  </si>
  <si>
    <t>翟青松</t>
  </si>
  <si>
    <t>陈冠军</t>
  </si>
  <si>
    <t>屠永清</t>
  </si>
  <si>
    <t>张建军</t>
  </si>
  <si>
    <t>朱宝国</t>
  </si>
  <si>
    <t>陈建明</t>
  </si>
  <si>
    <t>沈栋青</t>
  </si>
  <si>
    <t>刘先贵</t>
  </si>
  <si>
    <t>陈振华</t>
  </si>
  <si>
    <t>陈振浩</t>
  </si>
  <si>
    <t>沈浩明</t>
  </si>
  <si>
    <t>窑镇村</t>
  </si>
  <si>
    <t>朱振江</t>
  </si>
  <si>
    <t>吴志强</t>
  </si>
  <si>
    <t>王雪保</t>
  </si>
  <si>
    <t>张建刚</t>
  </si>
  <si>
    <t>张金兴</t>
  </si>
  <si>
    <t>顾文元</t>
  </si>
  <si>
    <t>刘雪昌</t>
  </si>
  <si>
    <t>顾学军</t>
  </si>
  <si>
    <t>陈月明</t>
  </si>
  <si>
    <t>范存华</t>
  </si>
  <si>
    <t>姚艾俊</t>
  </si>
  <si>
    <t>李  强</t>
  </si>
  <si>
    <t>苏州虞扬现代农业发展有限公司</t>
  </si>
  <si>
    <t>顾卫东（窑镇）</t>
  </si>
  <si>
    <t>海虞镇</t>
  </si>
  <si>
    <t>徐桥村</t>
  </si>
  <si>
    <t>徐建丰</t>
  </si>
  <si>
    <t>肖雪锋</t>
  </si>
  <si>
    <t>铜官山村</t>
  </si>
  <si>
    <t>常熟市虞盛农产品专业合作社</t>
  </si>
  <si>
    <t>程志强</t>
  </si>
  <si>
    <t>常福街道</t>
  </si>
  <si>
    <t>压路机村</t>
  </si>
  <si>
    <t>常熟市常福街道虞美润家庭农场</t>
  </si>
  <si>
    <t>宗建东</t>
  </si>
  <si>
    <t>蜂蚁村</t>
  </si>
  <si>
    <t>查卫龙</t>
  </si>
  <si>
    <t>钱菊明</t>
  </si>
  <si>
    <t>田万永</t>
  </si>
  <si>
    <t>杨东宁</t>
  </si>
  <si>
    <t>周国新</t>
  </si>
  <si>
    <t>东联村</t>
  </si>
  <si>
    <t>常熟市种业有限公司</t>
  </si>
  <si>
    <t>徐  进</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</si>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</sst>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
    <numFmt numFmtId="178" formatCode="0.0_ "/>
    <numFmt numFmtId="179" formatCode="0.0000000000_ "/>
  </numFmts>
  <fonts count="29">
    <font>
      <sz val="11"/>
      <color theme="1"/>
      <name val="宋体"/>
      <charset val="134"/>
      <scheme val="minor"/>
    </font>
    <font>
      <sz val="16"/>
      <color theme="1"/>
      <name val="仿宋_GB2312"/>
      <charset val="134"/>
    </font>
    <font>
      <sz val="16"/>
      <color theme="1"/>
      <name val="黑体"/>
      <charset val="134"/>
    </font>
    <font>
      <sz val="12"/>
      <color theme="1"/>
      <name val="黑体"/>
      <charset val="134"/>
    </font>
    <font>
      <sz val="12"/>
      <color theme="1"/>
      <name val="仿宋"/>
      <charset val="134"/>
    </font>
    <font>
      <sz val="11"/>
      <color theme="1"/>
      <name val="仿宋"/>
      <charset val="134"/>
    </font>
    <font>
      <b/>
      <sz val="12"/>
      <color theme="1"/>
      <name val="仿宋"/>
      <charset val="134"/>
    </font>
    <font>
      <b/>
      <sz val="11"/>
      <color theme="1"/>
      <name val="宋体"/>
      <charset val="134"/>
      <scheme val="minor"/>
    </font>
    <font>
      <sz val="12"/>
      <name val="仿宋"/>
      <charset val="134"/>
    </font>
    <font>
      <b/>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4" borderId="8" applyNumberFormat="0" applyAlignment="0" applyProtection="0">
      <alignment vertical="center"/>
    </xf>
    <xf numFmtId="0" fontId="19" fillId="5" borderId="9" applyNumberFormat="0" applyAlignment="0" applyProtection="0">
      <alignment vertical="center"/>
    </xf>
    <xf numFmtId="0" fontId="20" fillId="5" borderId="8" applyNumberFormat="0" applyAlignment="0" applyProtection="0">
      <alignment vertical="center"/>
    </xf>
    <xf numFmtId="0" fontId="21" fillId="6"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4">
    <xf numFmtId="0" fontId="0" fillId="0" borderId="0" xfId="0"/>
    <xf numFmtId="0" fontId="1" fillId="0" borderId="0" xfId="0" applyFont="1" applyAlignment="1">
      <alignment horizontal="left"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176" fontId="4" fillId="0" borderId="2" xfId="0" applyNumberFormat="1" applyFont="1" applyBorder="1" applyAlignment="1">
      <alignment horizontal="center" vertical="center" wrapText="1"/>
    </xf>
    <xf numFmtId="177" fontId="4" fillId="0" borderId="2" xfId="0" applyNumberFormat="1" applyFont="1" applyFill="1" applyBorder="1" applyAlignment="1">
      <alignment horizontal="center" vertical="center" wrapText="1"/>
    </xf>
    <xf numFmtId="177" fontId="5" fillId="0" borderId="2" xfId="0" applyNumberFormat="1" applyFont="1" applyBorder="1" applyAlignment="1">
      <alignment horizontal="center" vertical="center"/>
    </xf>
    <xf numFmtId="0" fontId="5" fillId="0" borderId="2" xfId="0" applyFont="1" applyBorder="1" applyAlignment="1">
      <alignment horizontal="center" vertical="center"/>
    </xf>
    <xf numFmtId="0" fontId="5" fillId="0" borderId="2" xfId="0" applyFont="1" applyFill="1" applyBorder="1" applyAlignment="1">
      <alignment horizontal="center" vertical="center"/>
    </xf>
    <xf numFmtId="178" fontId="5" fillId="0" borderId="2" xfId="0" applyNumberFormat="1" applyFont="1" applyBorder="1" applyAlignment="1">
      <alignment horizontal="center" vertical="center"/>
    </xf>
    <xf numFmtId="0" fontId="6" fillId="0" borderId="2" xfId="0" applyFont="1" applyBorder="1" applyAlignment="1">
      <alignment horizontal="center" vertical="center" wrapText="1"/>
    </xf>
    <xf numFmtId="176" fontId="6" fillId="0" borderId="2" xfId="0" applyNumberFormat="1" applyFont="1" applyBorder="1" applyAlignment="1">
      <alignment horizontal="center" vertical="center" wrapText="1"/>
    </xf>
    <xf numFmtId="176" fontId="6" fillId="0" borderId="2" xfId="0" applyNumberFormat="1" applyFont="1" applyFill="1" applyBorder="1" applyAlignment="1">
      <alignment horizontal="center" vertical="center" wrapText="1"/>
    </xf>
    <xf numFmtId="177" fontId="6" fillId="0" borderId="2" xfId="0" applyNumberFormat="1" applyFont="1" applyBorder="1" applyAlignment="1">
      <alignment horizontal="center" vertical="center" wrapText="1"/>
    </xf>
    <xf numFmtId="177" fontId="7" fillId="0" borderId="2" xfId="0" applyNumberFormat="1" applyFont="1" applyBorder="1" applyAlignment="1">
      <alignment horizontal="center" vertical="center"/>
    </xf>
    <xf numFmtId="0" fontId="4" fillId="0" borderId="2" xfId="0" applyFont="1" applyFill="1" applyBorder="1" applyAlignment="1">
      <alignment horizontal="center" vertical="center"/>
    </xf>
    <xf numFmtId="0" fontId="8" fillId="0" borderId="2" xfId="0" applyFont="1" applyFill="1" applyBorder="1" applyAlignment="1">
      <alignment horizontal="center" vertical="center"/>
    </xf>
    <xf numFmtId="176" fontId="4" fillId="2" borderId="2"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176" fontId="4" fillId="0" borderId="2" xfId="0" applyNumberFormat="1" applyFont="1" applyFill="1" applyBorder="1" applyAlignment="1">
      <alignment horizontal="center" vertical="center"/>
    </xf>
    <xf numFmtId="0" fontId="8" fillId="0" borderId="2" xfId="0" applyFont="1" applyFill="1" applyBorder="1" applyAlignment="1">
      <alignment horizontal="center" vertical="distributed"/>
    </xf>
    <xf numFmtId="49" fontId="8" fillId="0" borderId="2" xfId="0" applyNumberFormat="1" applyFont="1" applyFill="1" applyBorder="1" applyAlignment="1">
      <alignment horizontal="center" vertical="distributed"/>
    </xf>
    <xf numFmtId="177" fontId="4" fillId="0" borderId="2" xfId="0" applyNumberFormat="1" applyFont="1" applyFill="1" applyBorder="1" applyAlignment="1">
      <alignment horizontal="center" vertical="center"/>
    </xf>
    <xf numFmtId="0" fontId="4" fillId="2" borderId="2" xfId="0" applyFont="1" applyFill="1" applyBorder="1" applyAlignment="1">
      <alignment horizontal="center" vertical="center" wrapText="1"/>
    </xf>
    <xf numFmtId="0" fontId="4" fillId="0" borderId="2" xfId="0" applyFont="1" applyBorder="1"/>
    <xf numFmtId="0" fontId="6" fillId="0" borderId="2" xfId="0" applyFont="1" applyBorder="1" applyAlignment="1">
      <alignment horizontal="center" vertical="center"/>
    </xf>
    <xf numFmtId="0" fontId="4" fillId="0" borderId="2" xfId="0" applyFont="1" applyBorder="1" applyAlignment="1">
      <alignment horizontal="center" vertical="center"/>
    </xf>
    <xf numFmtId="176" fontId="6" fillId="2" borderId="2" xfId="0" applyNumberFormat="1" applyFont="1" applyFill="1" applyBorder="1" applyAlignment="1">
      <alignment horizontal="center" vertical="center"/>
    </xf>
    <xf numFmtId="177" fontId="6" fillId="0" borderId="2" xfId="0" applyNumberFormat="1" applyFont="1" applyFill="1" applyBorder="1" applyAlignment="1">
      <alignment horizontal="center" vertical="center"/>
    </xf>
    <xf numFmtId="177" fontId="6" fillId="2" borderId="2" xfId="0" applyNumberFormat="1" applyFont="1" applyFill="1" applyBorder="1" applyAlignment="1">
      <alignment horizontal="center" vertical="center"/>
    </xf>
    <xf numFmtId="177" fontId="9" fillId="0" borderId="2" xfId="0" applyNumberFormat="1" applyFont="1" applyBorder="1" applyAlignment="1">
      <alignment horizontal="center" vertical="center"/>
    </xf>
    <xf numFmtId="176" fontId="4" fillId="0" borderId="2" xfId="0" applyNumberFormat="1" applyFont="1" applyFill="1" applyBorder="1" applyAlignment="1">
      <alignment horizontal="center" vertical="center" wrapText="1"/>
    </xf>
    <xf numFmtId="178" fontId="4" fillId="0" borderId="2" xfId="0" applyNumberFormat="1" applyFont="1" applyFill="1" applyBorder="1" applyAlignment="1">
      <alignment horizontal="center" vertical="center"/>
    </xf>
    <xf numFmtId="176" fontId="6" fillId="0" borderId="2" xfId="0" applyNumberFormat="1" applyFont="1" applyBorder="1" applyAlignment="1">
      <alignment horizontal="center" vertical="center"/>
    </xf>
    <xf numFmtId="177" fontId="6" fillId="0" borderId="2" xfId="0" applyNumberFormat="1" applyFont="1" applyBorder="1" applyAlignment="1">
      <alignment horizontal="center" vertical="center"/>
    </xf>
    <xf numFmtId="177" fontId="5" fillId="0" borderId="3" xfId="0" applyNumberFormat="1" applyFont="1" applyBorder="1" applyAlignment="1">
      <alignment horizontal="center" vertical="center"/>
    </xf>
    <xf numFmtId="178" fontId="5" fillId="0" borderId="3" xfId="0" applyNumberFormat="1" applyFont="1" applyBorder="1" applyAlignment="1">
      <alignment horizontal="center" vertical="center"/>
    </xf>
    <xf numFmtId="176" fontId="4" fillId="2" borderId="2" xfId="0" applyNumberFormat="1" applyFont="1" applyFill="1" applyBorder="1" applyAlignment="1">
      <alignment horizontal="center" vertical="center" wrapText="1"/>
    </xf>
    <xf numFmtId="177" fontId="5" fillId="0" borderId="4" xfId="0" applyNumberFormat="1" applyFont="1" applyBorder="1" applyAlignment="1">
      <alignment horizontal="center" vertical="center"/>
    </xf>
    <xf numFmtId="178" fontId="5" fillId="0" borderId="4" xfId="0" applyNumberFormat="1" applyFont="1" applyBorder="1" applyAlignment="1">
      <alignment horizontal="center" vertical="center"/>
    </xf>
    <xf numFmtId="178" fontId="5" fillId="0" borderId="2" xfId="0" applyNumberFormat="1" applyFont="1" applyFill="1" applyBorder="1" applyAlignment="1">
      <alignment horizontal="center" vertical="center"/>
    </xf>
    <xf numFmtId="179" fontId="0" fillId="0" borderId="0" xfId="0" applyNumberForma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7"/>
  <sheetViews>
    <sheetView tabSelected="1" topLeftCell="B1" workbookViewId="0">
      <selection activeCell="I76" sqref="I76"/>
    </sheetView>
  </sheetViews>
  <sheetFormatPr defaultColWidth="9" defaultRowHeight="13.5"/>
  <cols>
    <col min="1" max="1" width="7.375" customWidth="1"/>
    <col min="2" max="2" width="17.125" customWidth="1"/>
    <col min="3" max="3" width="11.375" customWidth="1"/>
    <col min="4" max="4" width="19.625" customWidth="1"/>
    <col min="5" max="5" width="19.25" customWidth="1"/>
    <col min="6" max="6" width="20.875" customWidth="1"/>
    <col min="7" max="7" width="14.375" customWidth="1"/>
    <col min="8" max="8" width="12.5" customWidth="1"/>
    <col min="9" max="9" width="15.875" customWidth="1"/>
    <col min="10" max="10" width="14.125" customWidth="1"/>
    <col min="11" max="11" width="13.125" customWidth="1"/>
    <col min="12" max="12" width="10.375"/>
  </cols>
  <sheetData>
    <row r="1" ht="20.25" spans="1:11">
      <c r="A1" s="1" t="s">
        <v>0</v>
      </c>
      <c r="B1" s="1"/>
      <c r="C1" s="1"/>
      <c r="D1" s="1"/>
    </row>
    <row r="2" ht="42" customHeight="1" spans="1:11">
      <c r="A2" s="2" t="s">
        <v>1</v>
      </c>
      <c r="B2" s="2"/>
      <c r="C2" s="2"/>
      <c r="D2" s="2"/>
      <c r="E2" s="2"/>
      <c r="F2" s="2"/>
      <c r="G2" s="2"/>
      <c r="H2" s="2"/>
      <c r="I2" s="2"/>
      <c r="J2" s="2"/>
      <c r="K2" s="2"/>
    </row>
    <row r="3" ht="35.1" customHeight="1" spans="1:11">
      <c r="A3" s="3" t="s">
        <v>2</v>
      </c>
      <c r="B3" s="3" t="s">
        <v>3</v>
      </c>
      <c r="C3" s="3" t="s">
        <v>4</v>
      </c>
      <c r="D3" s="3" t="s">
        <v>5</v>
      </c>
      <c r="E3" s="3" t="s">
        <v>6</v>
      </c>
      <c r="F3" s="3" t="s">
        <v>7</v>
      </c>
      <c r="G3" s="3" t="s">
        <v>8</v>
      </c>
      <c r="H3" s="3" t="s">
        <v>9</v>
      </c>
      <c r="I3" s="3" t="s">
        <v>10</v>
      </c>
      <c r="J3" s="3" t="s">
        <v>11</v>
      </c>
      <c r="K3" s="3" t="s">
        <v>12</v>
      </c>
    </row>
    <row r="4" ht="27.95" customHeight="1" spans="1:11">
      <c r="A4" s="4">
        <v>1</v>
      </c>
      <c r="B4" s="4" t="s">
        <v>13</v>
      </c>
      <c r="C4" s="4" t="s">
        <v>14</v>
      </c>
      <c r="D4" s="4" t="s">
        <v>15</v>
      </c>
      <c r="E4" s="4" t="s">
        <v>15</v>
      </c>
      <c r="F4" s="5">
        <v>568</v>
      </c>
      <c r="G4" s="6">
        <v>460</v>
      </c>
      <c r="H4" s="7">
        <v>42</v>
      </c>
      <c r="I4" s="7">
        <f>F4*H4</f>
        <v>23856</v>
      </c>
      <c r="J4" s="8"/>
      <c r="K4" s="7">
        <f>I4+J4</f>
        <v>23856</v>
      </c>
    </row>
    <row r="5" ht="27.95" customHeight="1" spans="1:11">
      <c r="A5" s="4">
        <v>2</v>
      </c>
      <c r="B5" s="4" t="s">
        <v>13</v>
      </c>
      <c r="C5" s="4" t="s">
        <v>16</v>
      </c>
      <c r="D5" s="4" t="s">
        <v>17</v>
      </c>
      <c r="E5" s="4" t="s">
        <v>17</v>
      </c>
      <c r="F5" s="5">
        <v>317.73</v>
      </c>
      <c r="G5" s="6">
        <v>475</v>
      </c>
      <c r="H5" s="7">
        <v>42</v>
      </c>
      <c r="I5" s="7">
        <f>F5*H5</f>
        <v>13344.66</v>
      </c>
      <c r="J5" s="8"/>
      <c r="K5" s="7">
        <f t="shared" ref="K5:K68" si="0">I5+J5</f>
        <v>13344.66</v>
      </c>
    </row>
    <row r="6" ht="27.95" customHeight="1" spans="1:11">
      <c r="A6" s="4">
        <v>3</v>
      </c>
      <c r="B6" s="4" t="s">
        <v>13</v>
      </c>
      <c r="C6" s="4" t="s">
        <v>16</v>
      </c>
      <c r="D6" s="4" t="s">
        <v>18</v>
      </c>
      <c r="E6" s="4" t="s">
        <v>18</v>
      </c>
      <c r="F6" s="5">
        <v>225</v>
      </c>
      <c r="G6" s="6">
        <v>500</v>
      </c>
      <c r="H6" s="7">
        <v>42</v>
      </c>
      <c r="I6" s="7">
        <f t="shared" ref="I6:I68" si="1">F6*H6</f>
        <v>9450</v>
      </c>
      <c r="J6" s="8"/>
      <c r="K6" s="7">
        <f t="shared" si="0"/>
        <v>9450</v>
      </c>
    </row>
    <row r="7" ht="27.95" customHeight="1" spans="1:11">
      <c r="A7" s="4">
        <v>4</v>
      </c>
      <c r="B7" s="4" t="s">
        <v>13</v>
      </c>
      <c r="C7" s="4" t="s">
        <v>19</v>
      </c>
      <c r="D7" s="4" t="s">
        <v>20</v>
      </c>
      <c r="E7" s="4" t="s">
        <v>21</v>
      </c>
      <c r="F7" s="5">
        <v>220</v>
      </c>
      <c r="G7" s="9">
        <v>579.8</v>
      </c>
      <c r="H7" s="7">
        <v>42</v>
      </c>
      <c r="I7" s="7">
        <f t="shared" si="1"/>
        <v>9240</v>
      </c>
      <c r="J7" s="10">
        <v>5000</v>
      </c>
      <c r="K7" s="7">
        <f t="shared" si="0"/>
        <v>14240</v>
      </c>
    </row>
    <row r="8" ht="27.95" customHeight="1" spans="1:11">
      <c r="A8" s="4"/>
      <c r="B8" s="11" t="s">
        <v>22</v>
      </c>
      <c r="C8" s="4"/>
      <c r="D8" s="4"/>
      <c r="E8" s="4"/>
      <c r="F8" s="12">
        <f>SUM(F4:F7)</f>
        <v>1330.73</v>
      </c>
      <c r="G8" s="13"/>
      <c r="H8" s="14"/>
      <c r="I8" s="14">
        <f t="shared" ref="I8:J8" si="2">SUM(I4:I7)</f>
        <v>55890.66</v>
      </c>
      <c r="J8" s="14">
        <f t="shared" si="2"/>
        <v>5000</v>
      </c>
      <c r="K8" s="15">
        <f t="shared" si="0"/>
        <v>60890.66</v>
      </c>
    </row>
    <row r="9" ht="27.95" customHeight="1" spans="1:11">
      <c r="A9" s="4">
        <v>5</v>
      </c>
      <c r="B9" s="4" t="s">
        <v>23</v>
      </c>
      <c r="C9" s="4" t="s">
        <v>24</v>
      </c>
      <c r="D9" s="16" t="s">
        <v>25</v>
      </c>
      <c r="E9" s="17" t="s">
        <v>25</v>
      </c>
      <c r="F9" s="18">
        <v>279</v>
      </c>
      <c r="G9" s="6">
        <v>427</v>
      </c>
      <c r="H9" s="7">
        <v>42</v>
      </c>
      <c r="I9" s="7">
        <f t="shared" si="1"/>
        <v>11718</v>
      </c>
      <c r="J9" s="8"/>
      <c r="K9" s="7">
        <f t="shared" si="0"/>
        <v>11718</v>
      </c>
    </row>
    <row r="10" ht="27.95" customHeight="1" spans="1:11">
      <c r="A10" s="4">
        <v>6</v>
      </c>
      <c r="B10" s="4" t="s">
        <v>23</v>
      </c>
      <c r="C10" s="4" t="s">
        <v>24</v>
      </c>
      <c r="D10" s="16" t="s">
        <v>26</v>
      </c>
      <c r="E10" s="17" t="s">
        <v>26</v>
      </c>
      <c r="F10" s="18">
        <v>197</v>
      </c>
      <c r="G10" s="6">
        <v>507.45</v>
      </c>
      <c r="H10" s="7">
        <v>42</v>
      </c>
      <c r="I10" s="7">
        <f t="shared" si="1"/>
        <v>8274</v>
      </c>
      <c r="J10" s="8"/>
      <c r="K10" s="7">
        <f t="shared" si="0"/>
        <v>8274</v>
      </c>
    </row>
    <row r="11" ht="27.95" customHeight="1" spans="1:11">
      <c r="A11" s="4">
        <v>7</v>
      </c>
      <c r="B11" s="4" t="s">
        <v>23</v>
      </c>
      <c r="C11" s="4" t="s">
        <v>24</v>
      </c>
      <c r="D11" s="16" t="s">
        <v>27</v>
      </c>
      <c r="E11" s="17" t="s">
        <v>27</v>
      </c>
      <c r="F11" s="18">
        <v>266</v>
      </c>
      <c r="G11" s="6">
        <v>418.3</v>
      </c>
      <c r="H11" s="7">
        <v>42</v>
      </c>
      <c r="I11" s="7">
        <f t="shared" si="1"/>
        <v>11172</v>
      </c>
      <c r="J11" s="8"/>
      <c r="K11" s="7">
        <f t="shared" si="0"/>
        <v>11172</v>
      </c>
    </row>
    <row r="12" ht="27.95" customHeight="1" spans="1:11">
      <c r="A12" s="4">
        <v>8</v>
      </c>
      <c r="B12" s="4" t="s">
        <v>23</v>
      </c>
      <c r="C12" s="4" t="s">
        <v>24</v>
      </c>
      <c r="D12" s="17" t="s">
        <v>28</v>
      </c>
      <c r="E12" s="17" t="s">
        <v>28</v>
      </c>
      <c r="F12" s="18">
        <v>131</v>
      </c>
      <c r="G12" s="6">
        <v>495.5</v>
      </c>
      <c r="H12" s="7">
        <v>42</v>
      </c>
      <c r="I12" s="7">
        <f t="shared" si="1"/>
        <v>5502</v>
      </c>
      <c r="J12" s="8"/>
      <c r="K12" s="7">
        <f t="shared" si="0"/>
        <v>5502</v>
      </c>
    </row>
    <row r="13" ht="27.95" customHeight="1" spans="1:11">
      <c r="A13" s="4">
        <v>9</v>
      </c>
      <c r="B13" s="4" t="s">
        <v>23</v>
      </c>
      <c r="C13" s="4" t="s">
        <v>24</v>
      </c>
      <c r="D13" s="19" t="s">
        <v>29</v>
      </c>
      <c r="E13" s="20" t="s">
        <v>30</v>
      </c>
      <c r="F13" s="18">
        <v>235</v>
      </c>
      <c r="G13" s="6">
        <v>435.2</v>
      </c>
      <c r="H13" s="7">
        <v>42</v>
      </c>
      <c r="I13" s="7">
        <f t="shared" si="1"/>
        <v>9870</v>
      </c>
      <c r="J13" s="8"/>
      <c r="K13" s="7">
        <f t="shared" si="0"/>
        <v>9870</v>
      </c>
    </row>
    <row r="14" ht="27.95" customHeight="1" spans="1:11">
      <c r="A14" s="4">
        <v>10</v>
      </c>
      <c r="B14" s="4" t="s">
        <v>23</v>
      </c>
      <c r="C14" s="4" t="s">
        <v>24</v>
      </c>
      <c r="D14" s="16" t="s">
        <v>31</v>
      </c>
      <c r="E14" s="17" t="s">
        <v>31</v>
      </c>
      <c r="F14" s="18">
        <v>353</v>
      </c>
      <c r="G14" s="6">
        <v>515.3</v>
      </c>
      <c r="H14" s="7">
        <v>42</v>
      </c>
      <c r="I14" s="7">
        <f t="shared" si="1"/>
        <v>14826</v>
      </c>
      <c r="J14" s="8"/>
      <c r="K14" s="7">
        <f t="shared" si="0"/>
        <v>14826</v>
      </c>
    </row>
    <row r="15" ht="27.95" customHeight="1" spans="1:11">
      <c r="A15" s="4">
        <v>11</v>
      </c>
      <c r="B15" s="4" t="s">
        <v>23</v>
      </c>
      <c r="C15" s="4" t="s">
        <v>24</v>
      </c>
      <c r="D15" s="16" t="s">
        <v>32</v>
      </c>
      <c r="E15" s="17" t="s">
        <v>32</v>
      </c>
      <c r="F15" s="18">
        <v>133</v>
      </c>
      <c r="G15" s="6">
        <v>472.4</v>
      </c>
      <c r="H15" s="7">
        <v>42</v>
      </c>
      <c r="I15" s="7">
        <f t="shared" si="1"/>
        <v>5586</v>
      </c>
      <c r="J15" s="8"/>
      <c r="K15" s="7">
        <f t="shared" si="0"/>
        <v>5586</v>
      </c>
    </row>
    <row r="16" ht="27.95" customHeight="1" spans="1:11">
      <c r="A16" s="4">
        <v>12</v>
      </c>
      <c r="B16" s="4" t="s">
        <v>23</v>
      </c>
      <c r="C16" s="4" t="s">
        <v>24</v>
      </c>
      <c r="D16" s="16" t="s">
        <v>33</v>
      </c>
      <c r="E16" s="17" t="s">
        <v>33</v>
      </c>
      <c r="F16" s="21">
        <v>70.49</v>
      </c>
      <c r="G16" s="6">
        <v>451.86</v>
      </c>
      <c r="H16" s="7">
        <v>42</v>
      </c>
      <c r="I16" s="7">
        <f t="shared" si="1"/>
        <v>2960.58</v>
      </c>
      <c r="J16" s="8"/>
      <c r="K16" s="7">
        <f t="shared" si="0"/>
        <v>2960.58</v>
      </c>
    </row>
    <row r="17" ht="27.95" customHeight="1" spans="1:11">
      <c r="A17" s="4">
        <v>13</v>
      </c>
      <c r="B17" s="4" t="s">
        <v>23</v>
      </c>
      <c r="C17" s="4" t="s">
        <v>34</v>
      </c>
      <c r="D17" s="22" t="s">
        <v>35</v>
      </c>
      <c r="E17" s="22" t="s">
        <v>35</v>
      </c>
      <c r="F17" s="18">
        <v>191.14</v>
      </c>
      <c r="G17" s="6">
        <v>452.4</v>
      </c>
      <c r="H17" s="7">
        <v>42</v>
      </c>
      <c r="I17" s="7">
        <f t="shared" si="1"/>
        <v>8027.88</v>
      </c>
      <c r="J17" s="8"/>
      <c r="K17" s="7">
        <f t="shared" si="0"/>
        <v>8027.88</v>
      </c>
    </row>
    <row r="18" ht="27.95" customHeight="1" spans="1:11">
      <c r="A18" s="4">
        <v>14</v>
      </c>
      <c r="B18" s="4" t="s">
        <v>23</v>
      </c>
      <c r="C18" s="4" t="s">
        <v>34</v>
      </c>
      <c r="D18" s="22" t="s">
        <v>36</v>
      </c>
      <c r="E18" s="22" t="s">
        <v>36</v>
      </c>
      <c r="F18" s="18">
        <v>195.54</v>
      </c>
      <c r="G18" s="6">
        <v>564.8</v>
      </c>
      <c r="H18" s="7">
        <v>42</v>
      </c>
      <c r="I18" s="7">
        <f t="shared" si="1"/>
        <v>8212.68</v>
      </c>
      <c r="J18" s="10">
        <v>5000</v>
      </c>
      <c r="K18" s="7">
        <f t="shared" si="0"/>
        <v>13212.68</v>
      </c>
    </row>
    <row r="19" ht="27.95" customHeight="1" spans="1:11">
      <c r="A19" s="4">
        <v>15</v>
      </c>
      <c r="B19" s="4" t="s">
        <v>23</v>
      </c>
      <c r="C19" s="4" t="s">
        <v>34</v>
      </c>
      <c r="D19" s="22" t="s">
        <v>37</v>
      </c>
      <c r="E19" s="22" t="s">
        <v>37</v>
      </c>
      <c r="F19" s="18">
        <v>237.37</v>
      </c>
      <c r="G19" s="6">
        <v>415.7</v>
      </c>
      <c r="H19" s="7">
        <v>42</v>
      </c>
      <c r="I19" s="7">
        <f t="shared" si="1"/>
        <v>9969.54</v>
      </c>
      <c r="J19" s="8"/>
      <c r="K19" s="7">
        <f t="shared" si="0"/>
        <v>9969.54</v>
      </c>
    </row>
    <row r="20" ht="27.95" customHeight="1" spans="1:11">
      <c r="A20" s="4">
        <v>16</v>
      </c>
      <c r="B20" s="4" t="s">
        <v>23</v>
      </c>
      <c r="C20" s="4" t="s">
        <v>34</v>
      </c>
      <c r="D20" s="22" t="s">
        <v>38</v>
      </c>
      <c r="E20" s="22" t="s">
        <v>38</v>
      </c>
      <c r="F20" s="18">
        <v>61.45</v>
      </c>
      <c r="G20" s="6">
        <v>428.3</v>
      </c>
      <c r="H20" s="7">
        <v>42</v>
      </c>
      <c r="I20" s="7">
        <f t="shared" si="1"/>
        <v>2580.9</v>
      </c>
      <c r="J20" s="8"/>
      <c r="K20" s="7">
        <f t="shared" si="0"/>
        <v>2580.9</v>
      </c>
    </row>
    <row r="21" ht="27.95" customHeight="1" spans="1:11">
      <c r="A21" s="4">
        <v>17</v>
      </c>
      <c r="B21" s="4" t="s">
        <v>23</v>
      </c>
      <c r="C21" s="4" t="s">
        <v>34</v>
      </c>
      <c r="D21" s="22" t="s">
        <v>39</v>
      </c>
      <c r="E21" s="22" t="s">
        <v>39</v>
      </c>
      <c r="F21" s="18">
        <v>168.78</v>
      </c>
      <c r="G21" s="6">
        <v>456.3</v>
      </c>
      <c r="H21" s="7">
        <v>42</v>
      </c>
      <c r="I21" s="7">
        <f t="shared" si="1"/>
        <v>7088.76</v>
      </c>
      <c r="J21" s="8"/>
      <c r="K21" s="7">
        <f t="shared" si="0"/>
        <v>7088.76</v>
      </c>
    </row>
    <row r="22" ht="27.95" customHeight="1" spans="1:11">
      <c r="A22" s="4">
        <v>18</v>
      </c>
      <c r="B22" s="4" t="s">
        <v>23</v>
      </c>
      <c r="C22" s="4" t="s">
        <v>34</v>
      </c>
      <c r="D22" s="22" t="s">
        <v>40</v>
      </c>
      <c r="E22" s="22" t="s">
        <v>40</v>
      </c>
      <c r="F22" s="18">
        <v>125.56</v>
      </c>
      <c r="G22" s="6">
        <v>472.1</v>
      </c>
      <c r="H22" s="7">
        <v>42</v>
      </c>
      <c r="I22" s="7">
        <f t="shared" si="1"/>
        <v>5273.52</v>
      </c>
      <c r="J22" s="8"/>
      <c r="K22" s="7">
        <f t="shared" si="0"/>
        <v>5273.52</v>
      </c>
    </row>
    <row r="23" ht="27.95" customHeight="1" spans="1:11">
      <c r="A23" s="4">
        <v>19</v>
      </c>
      <c r="B23" s="4" t="s">
        <v>23</v>
      </c>
      <c r="C23" s="4" t="s">
        <v>34</v>
      </c>
      <c r="D23" s="22" t="s">
        <v>41</v>
      </c>
      <c r="E23" s="22" t="s">
        <v>41</v>
      </c>
      <c r="F23" s="18">
        <v>235.06</v>
      </c>
      <c r="G23" s="6">
        <v>592.02</v>
      </c>
      <c r="H23" s="7">
        <v>42</v>
      </c>
      <c r="I23" s="7">
        <f t="shared" si="1"/>
        <v>9872.52</v>
      </c>
      <c r="J23" s="10">
        <v>5000</v>
      </c>
      <c r="K23" s="7">
        <f t="shared" si="0"/>
        <v>14872.52</v>
      </c>
    </row>
    <row r="24" ht="27.95" customHeight="1" spans="1:11">
      <c r="A24" s="4">
        <v>20</v>
      </c>
      <c r="B24" s="4" t="s">
        <v>23</v>
      </c>
      <c r="C24" s="4" t="s">
        <v>34</v>
      </c>
      <c r="D24" s="22" t="s">
        <v>42</v>
      </c>
      <c r="E24" s="22" t="s">
        <v>42</v>
      </c>
      <c r="F24" s="18">
        <v>154.81</v>
      </c>
      <c r="G24" s="6">
        <v>452.3</v>
      </c>
      <c r="H24" s="7">
        <v>42</v>
      </c>
      <c r="I24" s="7">
        <f t="shared" si="1"/>
        <v>6502.02</v>
      </c>
      <c r="J24" s="8"/>
      <c r="K24" s="7">
        <f t="shared" si="0"/>
        <v>6502.02</v>
      </c>
    </row>
    <row r="25" ht="27.95" customHeight="1" spans="1:11">
      <c r="A25" s="4">
        <v>21</v>
      </c>
      <c r="B25" s="4" t="s">
        <v>23</v>
      </c>
      <c r="C25" s="4" t="s">
        <v>34</v>
      </c>
      <c r="D25" s="22" t="s">
        <v>43</v>
      </c>
      <c r="E25" s="22" t="s">
        <v>43</v>
      </c>
      <c r="F25" s="18">
        <v>140.11</v>
      </c>
      <c r="G25" s="6">
        <v>472.4</v>
      </c>
      <c r="H25" s="7">
        <v>42</v>
      </c>
      <c r="I25" s="7">
        <f t="shared" si="1"/>
        <v>5884.62</v>
      </c>
      <c r="J25" s="8"/>
      <c r="K25" s="7">
        <f t="shared" si="0"/>
        <v>5884.62</v>
      </c>
    </row>
    <row r="26" ht="27.95" customHeight="1" spans="1:11">
      <c r="A26" s="4">
        <v>22</v>
      </c>
      <c r="B26" s="4" t="s">
        <v>23</v>
      </c>
      <c r="C26" s="4" t="s">
        <v>34</v>
      </c>
      <c r="D26" s="22" t="s">
        <v>44</v>
      </c>
      <c r="E26" s="22" t="s">
        <v>44</v>
      </c>
      <c r="F26" s="18">
        <v>236.77</v>
      </c>
      <c r="G26" s="6">
        <v>422.3</v>
      </c>
      <c r="H26" s="7">
        <v>42</v>
      </c>
      <c r="I26" s="7">
        <f t="shared" si="1"/>
        <v>9944.34</v>
      </c>
      <c r="J26" s="8"/>
      <c r="K26" s="7">
        <f t="shared" si="0"/>
        <v>9944.34</v>
      </c>
    </row>
    <row r="27" ht="27.95" customHeight="1" spans="1:11">
      <c r="A27" s="4">
        <v>23</v>
      </c>
      <c r="B27" s="4" t="s">
        <v>23</v>
      </c>
      <c r="C27" s="4" t="s">
        <v>34</v>
      </c>
      <c r="D27" s="22" t="s">
        <v>45</v>
      </c>
      <c r="E27" s="22" t="s">
        <v>45</v>
      </c>
      <c r="F27" s="18">
        <v>137.65</v>
      </c>
      <c r="G27" s="6">
        <v>425.8</v>
      </c>
      <c r="H27" s="7">
        <v>42</v>
      </c>
      <c r="I27" s="7">
        <f t="shared" si="1"/>
        <v>5781.3</v>
      </c>
      <c r="J27" s="8"/>
      <c r="K27" s="7">
        <f t="shared" si="0"/>
        <v>5781.3</v>
      </c>
    </row>
    <row r="28" ht="27.95" customHeight="1" spans="1:11">
      <c r="A28" s="4">
        <v>24</v>
      </c>
      <c r="B28" s="4" t="s">
        <v>23</v>
      </c>
      <c r="C28" s="4" t="s">
        <v>34</v>
      </c>
      <c r="D28" s="23" t="s">
        <v>46</v>
      </c>
      <c r="E28" s="23" t="s">
        <v>46</v>
      </c>
      <c r="F28" s="18">
        <v>203.99</v>
      </c>
      <c r="G28" s="6">
        <v>418.3</v>
      </c>
      <c r="H28" s="7">
        <v>42</v>
      </c>
      <c r="I28" s="7">
        <f t="shared" si="1"/>
        <v>8567.58</v>
      </c>
      <c r="J28" s="8"/>
      <c r="K28" s="7">
        <f t="shared" si="0"/>
        <v>8567.58</v>
      </c>
    </row>
    <row r="29" ht="27.95" customHeight="1" spans="1:11">
      <c r="A29" s="4">
        <v>25</v>
      </c>
      <c r="B29" s="4" t="s">
        <v>23</v>
      </c>
      <c r="C29" s="4" t="s">
        <v>34</v>
      </c>
      <c r="D29" s="22" t="s">
        <v>47</v>
      </c>
      <c r="E29" s="22" t="s">
        <v>47</v>
      </c>
      <c r="F29" s="18">
        <v>102.17</v>
      </c>
      <c r="G29" s="24">
        <v>408.7</v>
      </c>
      <c r="H29" s="7">
        <v>42</v>
      </c>
      <c r="I29" s="7">
        <f t="shared" si="1"/>
        <v>4291.14</v>
      </c>
      <c r="J29" s="8"/>
      <c r="K29" s="7">
        <f t="shared" si="0"/>
        <v>4291.14</v>
      </c>
    </row>
    <row r="30" ht="27.95" customHeight="1" spans="1:11">
      <c r="A30" s="4">
        <v>26</v>
      </c>
      <c r="B30" s="4" t="s">
        <v>23</v>
      </c>
      <c r="C30" s="4" t="s">
        <v>34</v>
      </c>
      <c r="D30" s="22" t="s">
        <v>48</v>
      </c>
      <c r="E30" s="22" t="s">
        <v>48</v>
      </c>
      <c r="F30" s="18">
        <v>227.22</v>
      </c>
      <c r="G30" s="6">
        <v>500.1</v>
      </c>
      <c r="H30" s="7">
        <v>42</v>
      </c>
      <c r="I30" s="7">
        <f t="shared" si="1"/>
        <v>9543.24</v>
      </c>
      <c r="J30" s="8"/>
      <c r="K30" s="7">
        <f t="shared" si="0"/>
        <v>9543.24</v>
      </c>
    </row>
    <row r="31" ht="27.95" customHeight="1" spans="1:11">
      <c r="A31" s="4">
        <v>27</v>
      </c>
      <c r="B31" s="4" t="s">
        <v>23</v>
      </c>
      <c r="C31" s="4" t="s">
        <v>34</v>
      </c>
      <c r="D31" s="22" t="s">
        <v>49</v>
      </c>
      <c r="E31" s="22" t="s">
        <v>49</v>
      </c>
      <c r="F31" s="18">
        <v>154.01</v>
      </c>
      <c r="G31" s="6">
        <v>502.67</v>
      </c>
      <c r="H31" s="7">
        <v>42</v>
      </c>
      <c r="I31" s="7">
        <f t="shared" si="1"/>
        <v>6468.42</v>
      </c>
      <c r="J31" s="8"/>
      <c r="K31" s="7">
        <f t="shared" si="0"/>
        <v>6468.42</v>
      </c>
    </row>
    <row r="32" ht="27.95" customHeight="1" spans="1:11">
      <c r="A32" s="4">
        <v>28</v>
      </c>
      <c r="B32" s="4" t="s">
        <v>23</v>
      </c>
      <c r="C32" s="4" t="s">
        <v>34</v>
      </c>
      <c r="D32" s="23" t="s">
        <v>50</v>
      </c>
      <c r="E32" s="23" t="s">
        <v>50</v>
      </c>
      <c r="F32" s="18">
        <v>197.65</v>
      </c>
      <c r="G32" s="24">
        <v>487.4</v>
      </c>
      <c r="H32" s="7">
        <v>42</v>
      </c>
      <c r="I32" s="7">
        <f t="shared" si="1"/>
        <v>8301.3</v>
      </c>
      <c r="J32" s="8"/>
      <c r="K32" s="7">
        <f t="shared" si="0"/>
        <v>8301.3</v>
      </c>
    </row>
    <row r="33" ht="27.95" customHeight="1" spans="1:11">
      <c r="A33" s="4">
        <v>29</v>
      </c>
      <c r="B33" s="4" t="s">
        <v>23</v>
      </c>
      <c r="C33" s="4" t="s">
        <v>34</v>
      </c>
      <c r="D33" s="22" t="s">
        <v>51</v>
      </c>
      <c r="E33" s="22" t="s">
        <v>51</v>
      </c>
      <c r="F33" s="18">
        <v>90.72</v>
      </c>
      <c r="G33" s="6">
        <v>437.2</v>
      </c>
      <c r="H33" s="7">
        <v>42</v>
      </c>
      <c r="I33" s="7">
        <f t="shared" si="1"/>
        <v>3810.24</v>
      </c>
      <c r="J33" s="8"/>
      <c r="K33" s="7">
        <f t="shared" si="0"/>
        <v>3810.24</v>
      </c>
    </row>
    <row r="34" ht="27.95" customHeight="1" spans="1:11">
      <c r="A34" s="4">
        <v>30</v>
      </c>
      <c r="B34" s="4" t="s">
        <v>23</v>
      </c>
      <c r="C34" s="4" t="s">
        <v>34</v>
      </c>
      <c r="D34" s="22" t="s">
        <v>52</v>
      </c>
      <c r="E34" s="22" t="s">
        <v>52</v>
      </c>
      <c r="F34" s="18">
        <v>150.11</v>
      </c>
      <c r="G34" s="24">
        <v>499.5</v>
      </c>
      <c r="H34" s="7">
        <v>42</v>
      </c>
      <c r="I34" s="7">
        <f t="shared" si="1"/>
        <v>6304.62</v>
      </c>
      <c r="J34" s="8"/>
      <c r="K34" s="7">
        <f t="shared" si="0"/>
        <v>6304.62</v>
      </c>
    </row>
    <row r="35" ht="27.95" customHeight="1" spans="1:11">
      <c r="A35" s="4">
        <v>31</v>
      </c>
      <c r="B35" s="4" t="s">
        <v>23</v>
      </c>
      <c r="C35" s="4" t="s">
        <v>34</v>
      </c>
      <c r="D35" s="22" t="s">
        <v>53</v>
      </c>
      <c r="E35" s="22" t="s">
        <v>53</v>
      </c>
      <c r="F35" s="18">
        <v>212.11</v>
      </c>
      <c r="G35" s="24">
        <v>426.3</v>
      </c>
      <c r="H35" s="7">
        <v>42</v>
      </c>
      <c r="I35" s="7">
        <f t="shared" si="1"/>
        <v>8908.62</v>
      </c>
      <c r="J35" s="8"/>
      <c r="K35" s="7">
        <f t="shared" si="0"/>
        <v>8908.62</v>
      </c>
    </row>
    <row r="36" ht="27.95" customHeight="1" spans="1:11">
      <c r="A36" s="4">
        <v>32</v>
      </c>
      <c r="B36" s="4" t="s">
        <v>23</v>
      </c>
      <c r="C36" s="4" t="s">
        <v>34</v>
      </c>
      <c r="D36" s="22" t="s">
        <v>54</v>
      </c>
      <c r="E36" s="22" t="s">
        <v>54</v>
      </c>
      <c r="F36" s="18">
        <v>211.07</v>
      </c>
      <c r="G36" s="24">
        <v>655.6</v>
      </c>
      <c r="H36" s="7">
        <v>42</v>
      </c>
      <c r="I36" s="7">
        <f t="shared" si="1"/>
        <v>8864.94</v>
      </c>
      <c r="J36" s="10">
        <v>10000</v>
      </c>
      <c r="K36" s="7">
        <f t="shared" si="0"/>
        <v>18864.94</v>
      </c>
    </row>
    <row r="37" ht="27.95" customHeight="1" spans="1:11">
      <c r="A37" s="4">
        <v>33</v>
      </c>
      <c r="B37" s="4" t="s">
        <v>23</v>
      </c>
      <c r="C37" s="4" t="s">
        <v>34</v>
      </c>
      <c r="D37" s="22" t="s">
        <v>55</v>
      </c>
      <c r="E37" s="22" t="s">
        <v>55</v>
      </c>
      <c r="F37" s="18">
        <v>136.7</v>
      </c>
      <c r="G37" s="24">
        <v>428.1</v>
      </c>
      <c r="H37" s="7">
        <v>42</v>
      </c>
      <c r="I37" s="7">
        <f t="shared" si="1"/>
        <v>5741.4</v>
      </c>
      <c r="J37" s="8"/>
      <c r="K37" s="7">
        <f t="shared" si="0"/>
        <v>5741.4</v>
      </c>
    </row>
    <row r="38" ht="27.95" customHeight="1" spans="1:11">
      <c r="A38" s="4">
        <v>34</v>
      </c>
      <c r="B38" s="4" t="s">
        <v>23</v>
      </c>
      <c r="C38" s="4" t="s">
        <v>34</v>
      </c>
      <c r="D38" s="22" t="s">
        <v>56</v>
      </c>
      <c r="E38" s="22" t="s">
        <v>56</v>
      </c>
      <c r="F38" s="18">
        <v>239.86</v>
      </c>
      <c r="G38" s="6">
        <v>552.73</v>
      </c>
      <c r="H38" s="7">
        <v>42</v>
      </c>
      <c r="I38" s="7">
        <f t="shared" si="1"/>
        <v>10074.12</v>
      </c>
      <c r="J38" s="10">
        <v>5000</v>
      </c>
      <c r="K38" s="7">
        <f t="shared" si="0"/>
        <v>15074.12</v>
      </c>
    </row>
    <row r="39" ht="27.95" customHeight="1" spans="1:11">
      <c r="A39" s="4">
        <v>35</v>
      </c>
      <c r="B39" s="4" t="s">
        <v>23</v>
      </c>
      <c r="C39" s="4" t="s">
        <v>34</v>
      </c>
      <c r="D39" s="22" t="s">
        <v>57</v>
      </c>
      <c r="E39" s="22" t="s">
        <v>57</v>
      </c>
      <c r="F39" s="18">
        <v>248.15</v>
      </c>
      <c r="G39" s="6">
        <v>510.4</v>
      </c>
      <c r="H39" s="7">
        <v>42</v>
      </c>
      <c r="I39" s="7">
        <f t="shared" si="1"/>
        <v>10422.3</v>
      </c>
      <c r="J39" s="8"/>
      <c r="K39" s="7">
        <f t="shared" si="0"/>
        <v>10422.3</v>
      </c>
    </row>
    <row r="40" ht="27.95" customHeight="1" spans="1:11">
      <c r="A40" s="4">
        <v>36</v>
      </c>
      <c r="B40" s="4" t="s">
        <v>23</v>
      </c>
      <c r="C40" s="4" t="s">
        <v>34</v>
      </c>
      <c r="D40" s="22" t="s">
        <v>58</v>
      </c>
      <c r="E40" s="22" t="s">
        <v>58</v>
      </c>
      <c r="F40" s="18">
        <v>21.21</v>
      </c>
      <c r="G40" s="24">
        <v>472.1</v>
      </c>
      <c r="H40" s="7">
        <v>42</v>
      </c>
      <c r="I40" s="7">
        <f t="shared" si="1"/>
        <v>890.82</v>
      </c>
      <c r="J40" s="8"/>
      <c r="K40" s="7">
        <f t="shared" si="0"/>
        <v>890.82</v>
      </c>
    </row>
    <row r="41" ht="27.95" customHeight="1" spans="1:11">
      <c r="A41" s="4">
        <v>37</v>
      </c>
      <c r="B41" s="4" t="s">
        <v>23</v>
      </c>
      <c r="C41" s="4" t="s">
        <v>34</v>
      </c>
      <c r="D41" s="22" t="s">
        <v>59</v>
      </c>
      <c r="E41" s="22" t="s">
        <v>59</v>
      </c>
      <c r="F41" s="18">
        <v>213.96</v>
      </c>
      <c r="G41" s="24">
        <v>494.25</v>
      </c>
      <c r="H41" s="7">
        <v>42</v>
      </c>
      <c r="I41" s="7">
        <f t="shared" si="1"/>
        <v>8986.32</v>
      </c>
      <c r="J41" s="8"/>
      <c r="K41" s="7">
        <f t="shared" si="0"/>
        <v>8986.32</v>
      </c>
    </row>
    <row r="42" ht="27.95" customHeight="1" spans="1:11">
      <c r="A42" s="4">
        <v>38</v>
      </c>
      <c r="B42" s="4" t="s">
        <v>23</v>
      </c>
      <c r="C42" s="4" t="s">
        <v>34</v>
      </c>
      <c r="D42" s="22" t="s">
        <v>60</v>
      </c>
      <c r="E42" s="22" t="s">
        <v>60</v>
      </c>
      <c r="F42" s="18">
        <v>80.16</v>
      </c>
      <c r="G42" s="6">
        <v>484.3</v>
      </c>
      <c r="H42" s="7">
        <v>42</v>
      </c>
      <c r="I42" s="7">
        <f t="shared" si="1"/>
        <v>3366.72</v>
      </c>
      <c r="J42" s="8"/>
      <c r="K42" s="7">
        <f t="shared" si="0"/>
        <v>3366.72</v>
      </c>
    </row>
    <row r="43" ht="27.95" customHeight="1" spans="1:11">
      <c r="A43" s="4">
        <v>39</v>
      </c>
      <c r="B43" s="4" t="s">
        <v>23</v>
      </c>
      <c r="C43" s="4" t="s">
        <v>61</v>
      </c>
      <c r="D43" s="4" t="s">
        <v>62</v>
      </c>
      <c r="E43" s="4" t="s">
        <v>62</v>
      </c>
      <c r="F43" s="18">
        <v>198.41</v>
      </c>
      <c r="G43" s="24">
        <v>408.1</v>
      </c>
      <c r="H43" s="7">
        <v>42</v>
      </c>
      <c r="I43" s="7">
        <f t="shared" si="1"/>
        <v>8333.22</v>
      </c>
      <c r="J43" s="8"/>
      <c r="K43" s="7">
        <f t="shared" si="0"/>
        <v>8333.22</v>
      </c>
    </row>
    <row r="44" ht="27.95" customHeight="1" spans="1:11">
      <c r="A44" s="4">
        <v>40</v>
      </c>
      <c r="B44" s="4" t="s">
        <v>23</v>
      </c>
      <c r="C44" s="4" t="s">
        <v>61</v>
      </c>
      <c r="D44" s="4" t="s">
        <v>63</v>
      </c>
      <c r="E44" s="4" t="s">
        <v>63</v>
      </c>
      <c r="F44" s="18">
        <v>283.17</v>
      </c>
      <c r="G44" s="24">
        <v>550.45</v>
      </c>
      <c r="H44" s="7">
        <v>42</v>
      </c>
      <c r="I44" s="7">
        <f t="shared" si="1"/>
        <v>11893.14</v>
      </c>
      <c r="J44" s="10">
        <v>5000</v>
      </c>
      <c r="K44" s="7">
        <f t="shared" si="0"/>
        <v>16893.14</v>
      </c>
    </row>
    <row r="45" ht="27.95" customHeight="1" spans="1:11">
      <c r="A45" s="4">
        <v>41</v>
      </c>
      <c r="B45" s="4" t="s">
        <v>23</v>
      </c>
      <c r="C45" s="4" t="s">
        <v>61</v>
      </c>
      <c r="D45" s="4" t="s">
        <v>64</v>
      </c>
      <c r="E45" s="4" t="s">
        <v>64</v>
      </c>
      <c r="F45" s="18">
        <v>234.31</v>
      </c>
      <c r="G45" s="24">
        <v>410.7</v>
      </c>
      <c r="H45" s="7">
        <v>42</v>
      </c>
      <c r="I45" s="7">
        <f t="shared" si="1"/>
        <v>9841.02</v>
      </c>
      <c r="J45" s="8"/>
      <c r="K45" s="7">
        <f t="shared" si="0"/>
        <v>9841.02</v>
      </c>
    </row>
    <row r="46" ht="27.95" customHeight="1" spans="1:11">
      <c r="A46" s="4">
        <v>42</v>
      </c>
      <c r="B46" s="4" t="s">
        <v>23</v>
      </c>
      <c r="C46" s="4" t="s">
        <v>61</v>
      </c>
      <c r="D46" s="4" t="s">
        <v>65</v>
      </c>
      <c r="E46" s="4" t="s">
        <v>65</v>
      </c>
      <c r="F46" s="18">
        <v>232.46</v>
      </c>
      <c r="G46" s="24">
        <v>534.5</v>
      </c>
      <c r="H46" s="7">
        <v>42</v>
      </c>
      <c r="I46" s="7">
        <f t="shared" si="1"/>
        <v>9763.32</v>
      </c>
      <c r="J46" s="8"/>
      <c r="K46" s="7">
        <f t="shared" si="0"/>
        <v>9763.32</v>
      </c>
    </row>
    <row r="47" ht="27.95" customHeight="1" spans="1:11">
      <c r="A47" s="4">
        <v>43</v>
      </c>
      <c r="B47" s="4" t="s">
        <v>23</v>
      </c>
      <c r="C47" s="4" t="s">
        <v>61</v>
      </c>
      <c r="D47" s="4" t="s">
        <v>66</v>
      </c>
      <c r="E47" s="4" t="s">
        <v>66</v>
      </c>
      <c r="F47" s="18">
        <v>250.25</v>
      </c>
      <c r="G47" s="24">
        <v>517.6</v>
      </c>
      <c r="H47" s="7">
        <v>42</v>
      </c>
      <c r="I47" s="7">
        <f t="shared" si="1"/>
        <v>10510.5</v>
      </c>
      <c r="J47" s="8"/>
      <c r="K47" s="7">
        <f t="shared" si="0"/>
        <v>10510.5</v>
      </c>
    </row>
    <row r="48" ht="27.95" customHeight="1" spans="1:11">
      <c r="A48" s="4">
        <v>44</v>
      </c>
      <c r="B48" s="4" t="s">
        <v>23</v>
      </c>
      <c r="C48" s="4" t="s">
        <v>61</v>
      </c>
      <c r="D48" s="4" t="s">
        <v>67</v>
      </c>
      <c r="E48" s="4" t="s">
        <v>67</v>
      </c>
      <c r="F48" s="18">
        <v>192.24</v>
      </c>
      <c r="G48" s="6">
        <v>482.55</v>
      </c>
      <c r="H48" s="7">
        <v>42</v>
      </c>
      <c r="I48" s="7">
        <f t="shared" si="1"/>
        <v>8074.08</v>
      </c>
      <c r="J48" s="8"/>
      <c r="K48" s="7">
        <f t="shared" si="0"/>
        <v>8074.08</v>
      </c>
    </row>
    <row r="49" ht="27.95" customHeight="1" spans="1:11">
      <c r="A49" s="4">
        <v>45</v>
      </c>
      <c r="B49" s="4" t="s">
        <v>23</v>
      </c>
      <c r="C49" s="4" t="s">
        <v>61</v>
      </c>
      <c r="D49" s="4" t="s">
        <v>68</v>
      </c>
      <c r="E49" s="4" t="s">
        <v>68</v>
      </c>
      <c r="F49" s="18">
        <v>293.47</v>
      </c>
      <c r="G49" s="24">
        <v>505.4</v>
      </c>
      <c r="H49" s="7">
        <v>42</v>
      </c>
      <c r="I49" s="7">
        <f t="shared" si="1"/>
        <v>12325.74</v>
      </c>
      <c r="J49" s="8"/>
      <c r="K49" s="7">
        <f t="shared" si="0"/>
        <v>12325.74</v>
      </c>
    </row>
    <row r="50" ht="27.95" customHeight="1" spans="1:11">
      <c r="A50" s="4">
        <v>46</v>
      </c>
      <c r="B50" s="4" t="s">
        <v>23</v>
      </c>
      <c r="C50" s="4" t="s">
        <v>61</v>
      </c>
      <c r="D50" s="4" t="s">
        <v>69</v>
      </c>
      <c r="E50" s="4" t="s">
        <v>69</v>
      </c>
      <c r="F50" s="18">
        <v>248.68</v>
      </c>
      <c r="G50" s="6">
        <v>433.7</v>
      </c>
      <c r="H50" s="7">
        <v>42</v>
      </c>
      <c r="I50" s="7">
        <f t="shared" si="1"/>
        <v>10444.56</v>
      </c>
      <c r="J50" s="8"/>
      <c r="K50" s="7">
        <f t="shared" si="0"/>
        <v>10444.56</v>
      </c>
    </row>
    <row r="51" ht="27.95" customHeight="1" spans="1:11">
      <c r="A51" s="4">
        <v>47</v>
      </c>
      <c r="B51" s="4" t="s">
        <v>23</v>
      </c>
      <c r="C51" s="4" t="s">
        <v>61</v>
      </c>
      <c r="D51" s="4" t="s">
        <v>70</v>
      </c>
      <c r="E51" s="4" t="s">
        <v>70</v>
      </c>
      <c r="F51" s="18">
        <v>299.82</v>
      </c>
      <c r="G51" s="24">
        <v>452.1</v>
      </c>
      <c r="H51" s="7">
        <v>42</v>
      </c>
      <c r="I51" s="7">
        <f t="shared" si="1"/>
        <v>12592.44</v>
      </c>
      <c r="J51" s="8"/>
      <c r="K51" s="7">
        <f t="shared" si="0"/>
        <v>12592.44</v>
      </c>
    </row>
    <row r="52" ht="27.95" customHeight="1" spans="1:11">
      <c r="A52" s="4">
        <v>48</v>
      </c>
      <c r="B52" s="4" t="s">
        <v>23</v>
      </c>
      <c r="C52" s="4" t="s">
        <v>61</v>
      </c>
      <c r="D52" s="4" t="s">
        <v>71</v>
      </c>
      <c r="E52" s="4" t="s">
        <v>71</v>
      </c>
      <c r="F52" s="21">
        <v>259.11</v>
      </c>
      <c r="G52" s="24">
        <v>438.4</v>
      </c>
      <c r="H52" s="7">
        <v>42</v>
      </c>
      <c r="I52" s="7">
        <f t="shared" si="1"/>
        <v>10882.62</v>
      </c>
      <c r="J52" s="8"/>
      <c r="K52" s="7">
        <f t="shared" si="0"/>
        <v>10882.62</v>
      </c>
    </row>
    <row r="53" ht="27.95" customHeight="1" spans="1:11">
      <c r="A53" s="4">
        <v>49</v>
      </c>
      <c r="B53" s="4" t="s">
        <v>23</v>
      </c>
      <c r="C53" s="4" t="s">
        <v>61</v>
      </c>
      <c r="D53" s="4" t="s">
        <v>72</v>
      </c>
      <c r="E53" s="4" t="s">
        <v>72</v>
      </c>
      <c r="F53" s="18">
        <v>294.33</v>
      </c>
      <c r="G53" s="24">
        <v>504.53</v>
      </c>
      <c r="H53" s="7">
        <v>42</v>
      </c>
      <c r="I53" s="7">
        <f t="shared" si="1"/>
        <v>12361.86</v>
      </c>
      <c r="J53" s="8"/>
      <c r="K53" s="7">
        <f t="shared" si="0"/>
        <v>12361.86</v>
      </c>
    </row>
    <row r="54" ht="27.95" customHeight="1" spans="1:11">
      <c r="A54" s="4">
        <v>50</v>
      </c>
      <c r="B54" s="25" t="s">
        <v>23</v>
      </c>
      <c r="C54" s="4" t="s">
        <v>61</v>
      </c>
      <c r="D54" s="25" t="s">
        <v>73</v>
      </c>
      <c r="E54" s="25" t="s">
        <v>73</v>
      </c>
      <c r="F54" s="18">
        <v>259.65</v>
      </c>
      <c r="G54" s="24">
        <v>427.5</v>
      </c>
      <c r="H54" s="7">
        <v>42</v>
      </c>
      <c r="I54" s="7">
        <f t="shared" si="1"/>
        <v>10905.3</v>
      </c>
      <c r="J54" s="8"/>
      <c r="K54" s="7">
        <f t="shared" si="0"/>
        <v>10905.3</v>
      </c>
    </row>
    <row r="55" ht="27.95" customHeight="1" spans="1:11">
      <c r="A55" s="4">
        <v>51</v>
      </c>
      <c r="B55" s="25" t="s">
        <v>23</v>
      </c>
      <c r="C55" s="25" t="s">
        <v>61</v>
      </c>
      <c r="D55" s="25" t="s">
        <v>74</v>
      </c>
      <c r="E55" s="25" t="s">
        <v>75</v>
      </c>
      <c r="F55" s="18">
        <v>534.22</v>
      </c>
      <c r="G55" s="24">
        <v>412.3</v>
      </c>
      <c r="H55" s="7">
        <v>42</v>
      </c>
      <c r="I55" s="7">
        <f t="shared" si="1"/>
        <v>22437.24</v>
      </c>
      <c r="J55" s="8"/>
      <c r="K55" s="7">
        <f t="shared" si="0"/>
        <v>22437.24</v>
      </c>
    </row>
    <row r="56" ht="27.95" customHeight="1" spans="1:11">
      <c r="A56" s="26"/>
      <c r="B56" s="27" t="s">
        <v>22</v>
      </c>
      <c r="C56" s="28"/>
      <c r="D56" s="26"/>
      <c r="E56" s="26"/>
      <c r="F56" s="29">
        <f>SUM(F9:F55)</f>
        <v>9617.94</v>
      </c>
      <c r="G56" s="30"/>
      <c r="H56" s="7"/>
      <c r="I56" s="31">
        <f t="shared" ref="I56:J56" si="3">SUM(I9:I55)</f>
        <v>403953.48</v>
      </c>
      <c r="J56" s="31">
        <f t="shared" si="3"/>
        <v>30000</v>
      </c>
      <c r="K56" s="32">
        <f t="shared" si="0"/>
        <v>433953.48</v>
      </c>
    </row>
    <row r="57" ht="27.95" customHeight="1" spans="1:11">
      <c r="A57" s="25">
        <v>52</v>
      </c>
      <c r="B57" s="25" t="s">
        <v>76</v>
      </c>
      <c r="C57" s="25" t="s">
        <v>77</v>
      </c>
      <c r="D57" s="19" t="s">
        <v>78</v>
      </c>
      <c r="E57" s="25" t="s">
        <v>78</v>
      </c>
      <c r="F57" s="33">
        <v>1386.17</v>
      </c>
      <c r="G57" s="34">
        <v>594.8</v>
      </c>
      <c r="H57" s="7">
        <v>42</v>
      </c>
      <c r="I57" s="7">
        <f t="shared" si="1"/>
        <v>58219.14</v>
      </c>
      <c r="J57" s="10">
        <v>5000</v>
      </c>
      <c r="K57" s="7">
        <f t="shared" si="0"/>
        <v>63219.14</v>
      </c>
    </row>
    <row r="58" ht="27.95" customHeight="1" spans="1:11">
      <c r="A58" s="25">
        <v>53</v>
      </c>
      <c r="B58" s="25" t="s">
        <v>76</v>
      </c>
      <c r="C58" s="25" t="s">
        <v>77</v>
      </c>
      <c r="D58" s="25" t="s">
        <v>79</v>
      </c>
      <c r="E58" s="25" t="s">
        <v>79</v>
      </c>
      <c r="F58" s="33">
        <v>239.8</v>
      </c>
      <c r="G58" s="34">
        <v>430</v>
      </c>
      <c r="H58" s="7">
        <v>42</v>
      </c>
      <c r="I58" s="7">
        <f t="shared" si="1"/>
        <v>10071.6</v>
      </c>
      <c r="J58" s="8"/>
      <c r="K58" s="7">
        <f t="shared" si="0"/>
        <v>10071.6</v>
      </c>
    </row>
    <row r="59" ht="27.95" customHeight="1" spans="1:11">
      <c r="A59" s="25">
        <v>54</v>
      </c>
      <c r="B59" s="25" t="s">
        <v>76</v>
      </c>
      <c r="C59" s="25" t="s">
        <v>80</v>
      </c>
      <c r="D59" s="25" t="s">
        <v>81</v>
      </c>
      <c r="E59" s="25" t="s">
        <v>82</v>
      </c>
      <c r="F59" s="33">
        <v>283.59</v>
      </c>
      <c r="G59" s="34">
        <v>455</v>
      </c>
      <c r="H59" s="7">
        <v>42</v>
      </c>
      <c r="I59" s="7">
        <f t="shared" si="1"/>
        <v>11910.78</v>
      </c>
      <c r="J59" s="8"/>
      <c r="K59" s="7">
        <f t="shared" si="0"/>
        <v>11910.78</v>
      </c>
    </row>
    <row r="60" ht="27.95" customHeight="1" spans="1:11">
      <c r="A60" s="26"/>
      <c r="B60" s="27" t="s">
        <v>22</v>
      </c>
      <c r="C60" s="28"/>
      <c r="D60" s="26"/>
      <c r="E60" s="26"/>
      <c r="F60" s="35">
        <f>SUM(F57:F59)</f>
        <v>1909.56</v>
      </c>
      <c r="G60" s="30"/>
      <c r="H60" s="7"/>
      <c r="I60" s="36">
        <f t="shared" ref="I60:J60" si="4">SUM(I57:I59)</f>
        <v>80201.52</v>
      </c>
      <c r="J60" s="36">
        <f t="shared" si="4"/>
        <v>5000</v>
      </c>
      <c r="K60" s="32">
        <f t="shared" si="0"/>
        <v>85201.52</v>
      </c>
    </row>
    <row r="61" ht="27.95" customHeight="1" spans="1:11">
      <c r="A61" s="25">
        <v>55</v>
      </c>
      <c r="B61" s="25" t="s">
        <v>83</v>
      </c>
      <c r="C61" s="25" t="s">
        <v>84</v>
      </c>
      <c r="D61" s="19" t="s">
        <v>85</v>
      </c>
      <c r="E61" s="25" t="s">
        <v>86</v>
      </c>
      <c r="F61" s="33">
        <v>2102.9</v>
      </c>
      <c r="G61" s="19">
        <v>588.3</v>
      </c>
      <c r="H61" s="7">
        <v>42</v>
      </c>
      <c r="I61" s="37">
        <v>100000</v>
      </c>
      <c r="J61" s="38">
        <v>10000</v>
      </c>
      <c r="K61" s="37">
        <f t="shared" si="0"/>
        <v>110000</v>
      </c>
    </row>
    <row r="62" ht="27.95" customHeight="1" spans="1:11">
      <c r="A62" s="25">
        <v>56</v>
      </c>
      <c r="B62" s="25" t="s">
        <v>83</v>
      </c>
      <c r="C62" s="25" t="s">
        <v>87</v>
      </c>
      <c r="D62" s="19" t="s">
        <v>85</v>
      </c>
      <c r="E62" s="25" t="s">
        <v>86</v>
      </c>
      <c r="F62" s="39">
        <v>779</v>
      </c>
      <c r="G62" s="19">
        <v>609.5</v>
      </c>
      <c r="H62" s="7">
        <v>42</v>
      </c>
      <c r="I62" s="40"/>
      <c r="J62" s="41"/>
      <c r="K62" s="40"/>
    </row>
    <row r="63" ht="27.95" customHeight="1" spans="1:11">
      <c r="A63" s="25">
        <v>57</v>
      </c>
      <c r="B63" s="25" t="s">
        <v>83</v>
      </c>
      <c r="C63" s="25" t="s">
        <v>87</v>
      </c>
      <c r="D63" s="25" t="s">
        <v>88</v>
      </c>
      <c r="E63" s="25" t="s">
        <v>88</v>
      </c>
      <c r="F63" s="39">
        <v>120.01</v>
      </c>
      <c r="G63" s="34">
        <v>480.12</v>
      </c>
      <c r="H63" s="7">
        <v>42</v>
      </c>
      <c r="I63" s="7">
        <f t="shared" si="1"/>
        <v>5040.42</v>
      </c>
      <c r="J63" s="8"/>
      <c r="K63" s="7">
        <f t="shared" si="0"/>
        <v>5040.42</v>
      </c>
    </row>
    <row r="64" ht="27.95" customHeight="1" spans="1:11">
      <c r="A64" s="25">
        <v>58</v>
      </c>
      <c r="B64" s="25" t="s">
        <v>83</v>
      </c>
      <c r="C64" s="25" t="s">
        <v>87</v>
      </c>
      <c r="D64" s="25" t="s">
        <v>89</v>
      </c>
      <c r="E64" s="25" t="s">
        <v>89</v>
      </c>
      <c r="F64" s="39">
        <v>164</v>
      </c>
      <c r="G64" s="34">
        <v>475.34</v>
      </c>
      <c r="H64" s="7">
        <v>42</v>
      </c>
      <c r="I64" s="7">
        <f t="shared" si="1"/>
        <v>6888</v>
      </c>
      <c r="J64" s="8"/>
      <c r="K64" s="7">
        <f t="shared" si="0"/>
        <v>6888</v>
      </c>
    </row>
    <row r="65" ht="27.95" customHeight="1" spans="1:11">
      <c r="A65" s="25">
        <v>59</v>
      </c>
      <c r="B65" s="25" t="s">
        <v>83</v>
      </c>
      <c r="C65" s="25" t="s">
        <v>87</v>
      </c>
      <c r="D65" s="25" t="s">
        <v>90</v>
      </c>
      <c r="E65" s="25" t="s">
        <v>90</v>
      </c>
      <c r="F65" s="33">
        <v>237.74</v>
      </c>
      <c r="G65" s="34">
        <v>471.12</v>
      </c>
      <c r="H65" s="7">
        <v>42</v>
      </c>
      <c r="I65" s="7">
        <f t="shared" si="1"/>
        <v>9985.08</v>
      </c>
      <c r="J65" s="8"/>
      <c r="K65" s="7">
        <f t="shared" si="0"/>
        <v>9985.08</v>
      </c>
    </row>
    <row r="66" ht="27.95" customHeight="1" spans="1:11">
      <c r="A66" s="25">
        <v>60</v>
      </c>
      <c r="B66" s="25" t="s">
        <v>83</v>
      </c>
      <c r="C66" s="25" t="s">
        <v>87</v>
      </c>
      <c r="D66" s="25" t="s">
        <v>91</v>
      </c>
      <c r="E66" s="25" t="s">
        <v>91</v>
      </c>
      <c r="F66" s="39">
        <v>232.06</v>
      </c>
      <c r="G66" s="34">
        <v>434.25</v>
      </c>
      <c r="H66" s="7">
        <v>42</v>
      </c>
      <c r="I66" s="7">
        <f t="shared" si="1"/>
        <v>9746.52</v>
      </c>
      <c r="J66" s="8"/>
      <c r="K66" s="7">
        <f t="shared" si="0"/>
        <v>9746.52</v>
      </c>
    </row>
    <row r="67" ht="27.95" customHeight="1" spans="1:11">
      <c r="A67" s="25">
        <v>61</v>
      </c>
      <c r="B67" s="25" t="s">
        <v>83</v>
      </c>
      <c r="C67" s="25" t="s">
        <v>87</v>
      </c>
      <c r="D67" s="19" t="s">
        <v>92</v>
      </c>
      <c r="E67" s="25" t="s">
        <v>92</v>
      </c>
      <c r="F67" s="5">
        <v>222.01</v>
      </c>
      <c r="G67" s="34">
        <v>440.26</v>
      </c>
      <c r="H67" s="7">
        <v>42</v>
      </c>
      <c r="I67" s="7">
        <f t="shared" si="1"/>
        <v>9324.42</v>
      </c>
      <c r="J67" s="8"/>
      <c r="K67" s="7">
        <f t="shared" si="0"/>
        <v>9324.42</v>
      </c>
    </row>
    <row r="68" ht="27.95" customHeight="1" spans="1:11">
      <c r="A68" s="25">
        <v>62</v>
      </c>
      <c r="B68" s="25" t="s">
        <v>83</v>
      </c>
      <c r="C68" s="25" t="s">
        <v>93</v>
      </c>
      <c r="D68" s="25" t="s">
        <v>94</v>
      </c>
      <c r="E68" s="25" t="s">
        <v>95</v>
      </c>
      <c r="F68" s="39">
        <v>263.74</v>
      </c>
      <c r="G68" s="42">
        <v>512.58</v>
      </c>
      <c r="H68" s="7">
        <v>42</v>
      </c>
      <c r="I68" s="7">
        <f t="shared" si="1"/>
        <v>11077.08</v>
      </c>
      <c r="J68" s="8"/>
      <c r="K68" s="7">
        <f t="shared" si="0"/>
        <v>11077.08</v>
      </c>
    </row>
    <row r="69" ht="27.95" customHeight="1" spans="1:11">
      <c r="A69" s="26"/>
      <c r="B69" s="27" t="s">
        <v>22</v>
      </c>
      <c r="C69" s="28"/>
      <c r="D69" s="26"/>
      <c r="E69" s="26"/>
      <c r="F69" s="35">
        <f>SUM(F61:F68)</f>
        <v>4121.46</v>
      </c>
      <c r="G69" s="35"/>
      <c r="H69" s="35"/>
      <c r="I69" s="36">
        <f>SUM(I61:I68)</f>
        <v>152061.52</v>
      </c>
      <c r="J69" s="36">
        <f>SUM(J61:J68)</f>
        <v>10000</v>
      </c>
      <c r="K69" s="36">
        <f>I69+J69</f>
        <v>162061.52</v>
      </c>
    </row>
    <row r="70" ht="27.95" customHeight="1" spans="1:11">
      <c r="A70" s="26"/>
      <c r="B70" s="27" t="s">
        <v>96</v>
      </c>
      <c r="C70" s="28"/>
      <c r="D70" s="26"/>
      <c r="E70" s="26"/>
      <c r="F70" s="35">
        <f>F8+F56+F60+F69</f>
        <v>16979.69</v>
      </c>
      <c r="G70" s="35"/>
      <c r="H70" s="35"/>
      <c r="I70" s="36">
        <f t="shared" ref="I70:J70" si="5">I8+I56+I60+I69</f>
        <v>692107.18</v>
      </c>
      <c r="J70" s="36">
        <f t="shared" si="5"/>
        <v>50000</v>
      </c>
      <c r="K70" s="36">
        <f>I70+J70</f>
        <v>742107.18</v>
      </c>
    </row>
    <row r="71" ht="24.95" customHeight="1"/>
    <row r="72" ht="24.95" customHeight="1" spans="1:11">
      <c r="I72" s="43"/>
    </row>
    <row r="73" ht="24.95" customHeight="1"/>
    <row r="74" ht="24.95" customHeight="1"/>
    <row r="75" ht="24.95" customHeight="1"/>
    <row r="76" ht="24.95" customHeight="1"/>
    <row r="77" ht="24.95" customHeight="1"/>
  </sheetData>
  <mergeCells count="5">
    <mergeCell ref="A1:D1"/>
    <mergeCell ref="A2:K2"/>
    <mergeCell ref="I61:I62"/>
    <mergeCell ref="J61:J62"/>
    <mergeCell ref="K61:K62"/>
  </mergeCells>
  <pageMargins left="0.7" right="0.7" top="0.75" bottom="0.75" header="0.3" footer="0.3"/>
  <pageSetup paperSize="9" scale="8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补助明细汇总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MYPC</dc:creator>
  <cp:lastModifiedBy>晴子</cp:lastModifiedBy>
  <dcterms:created xsi:type="dcterms:W3CDTF">2026-04-22T02:04:00Z</dcterms:created>
  <cp:lastPrinted>2026-07-15T06:45:00Z</cp:lastPrinted>
  <dcterms:modified xsi:type="dcterms:W3CDTF">2026-08-04T01:10:11Z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595F2E66895947E3845886E2C0AA28CE_13</vt:lpwstr>
  </property>
  <property fmtid="{D5CDD505-2E9C-101B-9397-08002B2CF9AE}" pid="3" name="KSOProductBuildVer">
    <vt:lpwstr>2052-12.1.0.28043</vt:lpwstr>
  </property>
  <property fmtid="{D5CDD505-2E9C-101B-9397-08002B2CF9AE}" pid="4" name="CalculationRule">
    <vt:i4>1</vt:i4>
  </property>
</Properties>
</file>