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-240" windowWidth="10875" windowHeight="9810" tabRatio="618"/>
  </bookViews>
  <sheets>
    <sheet name="Sheet1" sheetId="1" r:id="rId1"/>
    <sheet name="Sheet2" sheetId="2" r:id="rId2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9" i="1"/>
  <c r="L20" i="1"/>
  <c r="L21" i="1"/>
  <c r="L22" i="1"/>
  <c r="L23" i="1"/>
  <c r="L24" i="1"/>
  <c r="L25" i="1"/>
  <c r="L27" i="1"/>
  <c r="L28" i="1"/>
  <c r="L29" i="1"/>
  <c r="L5" i="1"/>
  <c r="M13" i="1" l="1"/>
  <c r="O13" i="1" s="1"/>
  <c r="M14" i="1"/>
  <c r="O14" i="1" s="1"/>
  <c r="M6" i="1" l="1"/>
  <c r="O6" i="1" s="1"/>
  <c r="M8" i="1"/>
  <c r="O8" i="1" s="1"/>
  <c r="M9" i="1"/>
  <c r="O9" i="1" s="1"/>
  <c r="M10" i="1"/>
  <c r="O10" i="1" s="1"/>
  <c r="M11" i="1"/>
  <c r="O11" i="1" s="1"/>
  <c r="M12" i="1"/>
  <c r="O12" i="1" s="1"/>
  <c r="M15" i="1"/>
  <c r="O15" i="1" s="1"/>
  <c r="M16" i="1"/>
  <c r="O16" i="1" s="1"/>
  <c r="M17" i="1"/>
  <c r="O17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7" i="1"/>
  <c r="O27" i="1" s="1"/>
  <c r="M28" i="1"/>
  <c r="O28" i="1" s="1"/>
  <c r="M29" i="1"/>
  <c r="O29" i="1" s="1"/>
  <c r="M5" i="1"/>
  <c r="O5" i="1" s="1"/>
  <c r="O30" i="1" l="1"/>
  <c r="M30" i="1"/>
  <c r="G30" i="1" l="1"/>
</calcChain>
</file>

<file path=xl/sharedStrings.xml><?xml version="1.0" encoding="utf-8"?>
<sst xmlns="http://schemas.openxmlformats.org/spreadsheetml/2006/main" count="149" uniqueCount="96">
  <si>
    <t>序号</t>
    <phoneticPr fontId="3" type="noConversion"/>
  </si>
  <si>
    <t>乡镇</t>
    <phoneticPr fontId="3" type="noConversion"/>
  </si>
  <si>
    <t>村组</t>
    <phoneticPr fontId="3" type="noConversion"/>
  </si>
  <si>
    <t>实施主体</t>
  </si>
  <si>
    <t>环沟比（%）</t>
    <phoneticPr fontId="3" type="noConversion"/>
  </si>
  <si>
    <t>常福街道</t>
  </si>
  <si>
    <t>东联村</t>
  </si>
  <si>
    <t>常熟市常福街道渔香稻家庭农场</t>
    <phoneticPr fontId="3" type="noConversion"/>
  </si>
  <si>
    <t>压路机村</t>
  </si>
  <si>
    <t>常熟市常福街道虞美润家庭农场</t>
    <phoneticPr fontId="3" type="noConversion"/>
  </si>
  <si>
    <t>莫城街道</t>
  </si>
  <si>
    <t>东青村</t>
  </si>
  <si>
    <t>薛飞</t>
  </si>
  <si>
    <t>三和村</t>
    <phoneticPr fontId="3" type="noConversion"/>
  </si>
  <si>
    <t>和甸村</t>
  </si>
  <si>
    <t>顾培生</t>
  </si>
  <si>
    <t>尚湖镇</t>
  </si>
  <si>
    <t>练南村</t>
  </si>
  <si>
    <t>扬大（常熟）现代农业发展研究院有限公司</t>
    <phoneticPr fontId="3" type="noConversion"/>
  </si>
  <si>
    <t>罗墩村</t>
  </si>
  <si>
    <t>张化云</t>
  </si>
  <si>
    <t>海虞镇</t>
  </si>
  <si>
    <t>七峰村40组</t>
    <phoneticPr fontId="3" type="noConversion"/>
  </si>
  <si>
    <t>冯建良</t>
  </si>
  <si>
    <t>七峰村3组</t>
    <phoneticPr fontId="3" type="noConversion"/>
  </si>
  <si>
    <t>常熟市虞盛农产品专业合作社</t>
    <phoneticPr fontId="3" type="noConversion"/>
  </si>
  <si>
    <t>徐桥村30组</t>
    <phoneticPr fontId="3" type="noConversion"/>
  </si>
  <si>
    <t>常熟市海虞镇徐桥劳务合作社</t>
    <phoneticPr fontId="3" type="noConversion"/>
  </si>
  <si>
    <t>古里镇</t>
  </si>
  <si>
    <t>紫霞村10组</t>
    <phoneticPr fontId="3" type="noConversion"/>
  </si>
  <si>
    <t>吴正刚</t>
  </si>
  <si>
    <t>康博村</t>
  </si>
  <si>
    <t>常熟市古里镇绿环家庭农场</t>
    <phoneticPr fontId="3" type="noConversion"/>
  </si>
  <si>
    <t>下甲村</t>
    <phoneticPr fontId="3" type="noConversion"/>
  </si>
  <si>
    <t>下甲村村民委员会</t>
    <phoneticPr fontId="3" type="noConversion"/>
  </si>
  <si>
    <t>坞坵村</t>
  </si>
  <si>
    <t>常熟市坞坵米业专业合作社</t>
  </si>
  <si>
    <t>辛庄镇</t>
  </si>
  <si>
    <t>朱家桥村4组</t>
    <phoneticPr fontId="3" type="noConversion"/>
  </si>
  <si>
    <t>黄红星</t>
    <phoneticPr fontId="3" type="noConversion"/>
  </si>
  <si>
    <t>合泰村新南组</t>
    <phoneticPr fontId="3" type="noConversion"/>
  </si>
  <si>
    <t>吴军民</t>
    <phoneticPr fontId="3" type="noConversion"/>
  </si>
  <si>
    <t>常南村吴塔2组</t>
    <phoneticPr fontId="3" type="noConversion"/>
  </si>
  <si>
    <t>沈爱春</t>
  </si>
  <si>
    <t>梅李镇</t>
    <phoneticPr fontId="3" type="noConversion"/>
  </si>
  <si>
    <t>常熟新晟现代农业科技有限公司</t>
  </si>
  <si>
    <t>常熟市梅李镇梅南农地股份合作社</t>
  </si>
  <si>
    <t>支塘</t>
  </si>
  <si>
    <t>窑镇村张泾8组</t>
    <phoneticPr fontId="3" type="noConversion"/>
  </si>
  <si>
    <t>常熟市金南凤稻米专业合作社</t>
    <phoneticPr fontId="3" type="noConversion"/>
  </si>
  <si>
    <t>凤泾村25组</t>
    <phoneticPr fontId="3" type="noConversion"/>
  </si>
  <si>
    <t>夏正才</t>
  </si>
  <si>
    <t>盛泾村13组</t>
    <phoneticPr fontId="3" type="noConversion"/>
  </si>
  <si>
    <t>常熟市支塘镇盛泾农地股份合作社</t>
    <phoneticPr fontId="3" type="noConversion"/>
  </si>
  <si>
    <t>碧溪</t>
  </si>
  <si>
    <t>新苑村</t>
  </si>
  <si>
    <t>常熟市新苑农地股份合作社</t>
    <phoneticPr fontId="3" type="noConversion"/>
  </si>
  <si>
    <t>董浜镇</t>
  </si>
  <si>
    <t>永安村7组</t>
    <phoneticPr fontId="3" type="noConversion"/>
  </si>
  <si>
    <t>常熟市董浜镇永安稻米专业合作社</t>
    <phoneticPr fontId="3" type="noConversion"/>
  </si>
  <si>
    <t>种植水稻品种</t>
    <phoneticPr fontId="2" type="noConversion"/>
  </si>
  <si>
    <t>南粳46</t>
    <phoneticPr fontId="2" type="noConversion"/>
  </si>
  <si>
    <t>沪香软1号</t>
    <phoneticPr fontId="2" type="noConversion"/>
  </si>
  <si>
    <t>早香粳1号</t>
    <phoneticPr fontId="2" type="noConversion"/>
  </si>
  <si>
    <t>常农粳12号</t>
    <phoneticPr fontId="2" type="noConversion"/>
  </si>
  <si>
    <t>苏香粳100</t>
    <phoneticPr fontId="2" type="noConversion"/>
  </si>
  <si>
    <t>南粳46、常农粳11号</t>
    <phoneticPr fontId="2" type="noConversion"/>
  </si>
  <si>
    <t>南粳46、苏香粳100</t>
    <phoneticPr fontId="2" type="noConversion"/>
  </si>
  <si>
    <t>常香粳1813</t>
    <phoneticPr fontId="2" type="noConversion"/>
  </si>
  <si>
    <t>南粳5055</t>
    <phoneticPr fontId="2" type="noConversion"/>
  </si>
  <si>
    <t>稻鸭</t>
    <phoneticPr fontId="2" type="noConversion"/>
  </si>
  <si>
    <t>稻蟹</t>
    <phoneticPr fontId="2" type="noConversion"/>
  </si>
  <si>
    <t>稻龙虾</t>
    <phoneticPr fontId="2" type="noConversion"/>
  </si>
  <si>
    <t>松早香1号、早香粳1号</t>
    <phoneticPr fontId="2" type="noConversion"/>
  </si>
  <si>
    <t>水稻产量（公斤/亩）</t>
    <phoneticPr fontId="2" type="noConversion"/>
  </si>
  <si>
    <t>备注</t>
    <phoneticPr fontId="2" type="noConversion"/>
  </si>
  <si>
    <t>环沟比在10%-12%之间，最高补贴300元/亩</t>
    <phoneticPr fontId="2" type="noConversion"/>
  </si>
  <si>
    <t>拟补贴面积（亩）</t>
    <phoneticPr fontId="2" type="noConversion"/>
  </si>
  <si>
    <t>拟补贴标准（元/亩）</t>
    <phoneticPr fontId="2" type="noConversion"/>
  </si>
  <si>
    <t>全市合计</t>
    <phoneticPr fontId="2" type="noConversion"/>
  </si>
  <si>
    <t>综合种养类型</t>
    <phoneticPr fontId="3" type="noConversion"/>
  </si>
  <si>
    <t>寨角村</t>
    <phoneticPr fontId="3" type="noConversion"/>
  </si>
  <si>
    <t>环沟比在10%-12%之间，最高补贴300元/亩</t>
    <phoneticPr fontId="2" type="noConversion"/>
  </si>
  <si>
    <t>产量得分</t>
    <phoneticPr fontId="2" type="noConversion"/>
  </si>
  <si>
    <t>基础设施得分</t>
    <phoneticPr fontId="2" type="noConversion"/>
  </si>
  <si>
    <t>/</t>
    <phoneticPr fontId="2" type="noConversion"/>
  </si>
  <si>
    <t>/</t>
    <phoneticPr fontId="2" type="noConversion"/>
  </si>
  <si>
    <t>2020年常熟市稻田综合种养基地补助公示表</t>
    <phoneticPr fontId="3" type="noConversion"/>
  </si>
  <si>
    <t>梅南村</t>
    <phoneticPr fontId="3" type="noConversion"/>
  </si>
  <si>
    <t>拟补贴金额（万元）</t>
    <phoneticPr fontId="2" type="noConversion"/>
  </si>
  <si>
    <t>环沟比超过12%，不予补助</t>
    <phoneticPr fontId="2" type="noConversion"/>
  </si>
  <si>
    <t>水稻生长差、得分低于60，不予补助</t>
    <phoneticPr fontId="2" type="noConversion"/>
  </si>
  <si>
    <t>环沟比超过12%，不予补助</t>
    <phoneticPr fontId="2" type="noConversion"/>
  </si>
  <si>
    <t>得分低于85，按最高补助标准80%补助</t>
    <phoneticPr fontId="2" type="noConversion"/>
  </si>
  <si>
    <t>总得分</t>
    <phoneticPr fontId="2" type="noConversion"/>
  </si>
  <si>
    <t>种养面积（亩）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</si>
</sst>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_ * #,##0.00_ ;_ * \-#,##0.00_ ;_ * &quot;-&quot;_ ;_ @_ "/>
  </numFmts>
  <fonts count="11">
    <font>
      <sz val="11"/>
      <color theme="1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8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" fontId="4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130" zoomScaleNormal="130" workbookViewId="0">
      <selection activeCell="O27" sqref="O27"/>
    </sheetView>
  </sheetViews>
  <sheetFormatPr defaultRowHeight="13.5"/>
  <cols>
    <col min="1" max="1" width="3.75" style="1" customWidth="1"/>
    <col min="2" max="2" width="4.25" style="1" customWidth="1"/>
    <col min="3" max="3" width="8.125" style="1" customWidth="1"/>
    <col min="4" max="4" width="15.5" style="1" customWidth="1"/>
    <col min="5" max="5" width="9.5" style="1" customWidth="1"/>
    <col min="6" max="6" width="9.375" style="1" customWidth="1"/>
    <col min="7" max="7" width="8.125" style="1" customWidth="1"/>
    <col min="8" max="8" width="6.375" style="1" customWidth="1"/>
    <col min="9" max="9" width="10.5" style="1" customWidth="1"/>
    <col min="10" max="10" width="5.25" style="1" customWidth="1"/>
    <col min="11" max="11" width="7.875" style="1" customWidth="1"/>
    <col min="12" max="12" width="5.625" style="1" customWidth="1"/>
    <col min="13" max="13" width="10.5" style="1" customWidth="1"/>
    <col min="14" max="14" width="11.375" style="1" customWidth="1"/>
    <col min="15" max="15" width="10.5" style="1" customWidth="1"/>
    <col min="16" max="16" width="12" style="1" customWidth="1"/>
    <col min="17" max="17" width="13.375" style="1" bestFit="1" customWidth="1"/>
    <col min="18" max="251" width="9" style="1"/>
    <col min="252" max="252" width="4.75" style="1" customWidth="1"/>
    <col min="253" max="253" width="6.25" style="1" customWidth="1"/>
    <col min="254" max="254" width="12.625" style="1" customWidth="1"/>
    <col min="255" max="255" width="15.75" style="1" customWidth="1"/>
    <col min="256" max="256" width="8.25" style="1" customWidth="1"/>
    <col min="257" max="257" width="10.625" style="1" customWidth="1"/>
    <col min="258" max="258" width="8.625" style="1" customWidth="1"/>
    <col min="259" max="259" width="10.375" style="1" customWidth="1"/>
    <col min="260" max="260" width="9.5" style="1" customWidth="1"/>
    <col min="261" max="271" width="9" style="1"/>
    <col min="272" max="272" width="13.375" style="1" bestFit="1" customWidth="1"/>
    <col min="273" max="507" width="9" style="1"/>
    <col min="508" max="508" width="4.75" style="1" customWidth="1"/>
    <col min="509" max="509" width="6.25" style="1" customWidth="1"/>
    <col min="510" max="510" width="12.625" style="1" customWidth="1"/>
    <col min="511" max="511" width="15.75" style="1" customWidth="1"/>
    <col min="512" max="512" width="8.25" style="1" customWidth="1"/>
    <col min="513" max="513" width="10.625" style="1" customWidth="1"/>
    <col min="514" max="514" width="8.625" style="1" customWidth="1"/>
    <col min="515" max="515" width="10.375" style="1" customWidth="1"/>
    <col min="516" max="516" width="9.5" style="1" customWidth="1"/>
    <col min="517" max="527" width="9" style="1"/>
    <col min="528" max="528" width="13.375" style="1" bestFit="1" customWidth="1"/>
    <col min="529" max="763" width="9" style="1"/>
    <col min="764" max="764" width="4.75" style="1" customWidth="1"/>
    <col min="765" max="765" width="6.25" style="1" customWidth="1"/>
    <col min="766" max="766" width="12.625" style="1" customWidth="1"/>
    <col min="767" max="767" width="15.75" style="1" customWidth="1"/>
    <col min="768" max="768" width="8.25" style="1" customWidth="1"/>
    <col min="769" max="769" width="10.625" style="1" customWidth="1"/>
    <col min="770" max="770" width="8.625" style="1" customWidth="1"/>
    <col min="771" max="771" width="10.375" style="1" customWidth="1"/>
    <col min="772" max="772" width="9.5" style="1" customWidth="1"/>
    <col min="773" max="783" width="9" style="1"/>
    <col min="784" max="784" width="13.375" style="1" bestFit="1" customWidth="1"/>
    <col min="785" max="1019" width="9" style="1"/>
    <col min="1020" max="1020" width="4.75" style="1" customWidth="1"/>
    <col min="1021" max="1021" width="6.25" style="1" customWidth="1"/>
    <col min="1022" max="1022" width="12.625" style="1" customWidth="1"/>
    <col min="1023" max="1023" width="15.75" style="1" customWidth="1"/>
    <col min="1024" max="1024" width="8.25" style="1" customWidth="1"/>
    <col min="1025" max="1025" width="10.625" style="1" customWidth="1"/>
    <col min="1026" max="1026" width="8.625" style="1" customWidth="1"/>
    <col min="1027" max="1027" width="10.375" style="1" customWidth="1"/>
    <col min="1028" max="1028" width="9.5" style="1" customWidth="1"/>
    <col min="1029" max="1039" width="9" style="1"/>
    <col min="1040" max="1040" width="13.375" style="1" bestFit="1" customWidth="1"/>
    <col min="1041" max="1275" width="9" style="1"/>
    <col min="1276" max="1276" width="4.75" style="1" customWidth="1"/>
    <col min="1277" max="1277" width="6.25" style="1" customWidth="1"/>
    <col min="1278" max="1278" width="12.625" style="1" customWidth="1"/>
    <col min="1279" max="1279" width="15.75" style="1" customWidth="1"/>
    <col min="1280" max="1280" width="8.25" style="1" customWidth="1"/>
    <col min="1281" max="1281" width="10.625" style="1" customWidth="1"/>
    <col min="1282" max="1282" width="8.625" style="1" customWidth="1"/>
    <col min="1283" max="1283" width="10.375" style="1" customWidth="1"/>
    <col min="1284" max="1284" width="9.5" style="1" customWidth="1"/>
    <col min="1285" max="1295" width="9" style="1"/>
    <col min="1296" max="1296" width="13.375" style="1" bestFit="1" customWidth="1"/>
    <col min="1297" max="1531" width="9" style="1"/>
    <col min="1532" max="1532" width="4.75" style="1" customWidth="1"/>
    <col min="1533" max="1533" width="6.25" style="1" customWidth="1"/>
    <col min="1534" max="1534" width="12.625" style="1" customWidth="1"/>
    <col min="1535" max="1535" width="15.75" style="1" customWidth="1"/>
    <col min="1536" max="1536" width="8.25" style="1" customWidth="1"/>
    <col min="1537" max="1537" width="10.625" style="1" customWidth="1"/>
    <col min="1538" max="1538" width="8.625" style="1" customWidth="1"/>
    <col min="1539" max="1539" width="10.375" style="1" customWidth="1"/>
    <col min="1540" max="1540" width="9.5" style="1" customWidth="1"/>
    <col min="1541" max="1551" width="9" style="1"/>
    <col min="1552" max="1552" width="13.375" style="1" bestFit="1" customWidth="1"/>
    <col min="1553" max="1787" width="9" style="1"/>
    <col min="1788" max="1788" width="4.75" style="1" customWidth="1"/>
    <col min="1789" max="1789" width="6.25" style="1" customWidth="1"/>
    <col min="1790" max="1790" width="12.625" style="1" customWidth="1"/>
    <col min="1791" max="1791" width="15.75" style="1" customWidth="1"/>
    <col min="1792" max="1792" width="8.25" style="1" customWidth="1"/>
    <col min="1793" max="1793" width="10.625" style="1" customWidth="1"/>
    <col min="1794" max="1794" width="8.625" style="1" customWidth="1"/>
    <col min="1795" max="1795" width="10.375" style="1" customWidth="1"/>
    <col min="1796" max="1796" width="9.5" style="1" customWidth="1"/>
    <col min="1797" max="1807" width="9" style="1"/>
    <col min="1808" max="1808" width="13.375" style="1" bestFit="1" customWidth="1"/>
    <col min="1809" max="2043" width="9" style="1"/>
    <col min="2044" max="2044" width="4.75" style="1" customWidth="1"/>
    <col min="2045" max="2045" width="6.25" style="1" customWidth="1"/>
    <col min="2046" max="2046" width="12.625" style="1" customWidth="1"/>
    <col min="2047" max="2047" width="15.75" style="1" customWidth="1"/>
    <col min="2048" max="2048" width="8.25" style="1" customWidth="1"/>
    <col min="2049" max="2049" width="10.625" style="1" customWidth="1"/>
    <col min="2050" max="2050" width="8.625" style="1" customWidth="1"/>
    <col min="2051" max="2051" width="10.375" style="1" customWidth="1"/>
    <col min="2052" max="2052" width="9.5" style="1" customWidth="1"/>
    <col min="2053" max="2063" width="9" style="1"/>
    <col min="2064" max="2064" width="13.375" style="1" bestFit="1" customWidth="1"/>
    <col min="2065" max="2299" width="9" style="1"/>
    <col min="2300" max="2300" width="4.75" style="1" customWidth="1"/>
    <col min="2301" max="2301" width="6.25" style="1" customWidth="1"/>
    <col min="2302" max="2302" width="12.625" style="1" customWidth="1"/>
    <col min="2303" max="2303" width="15.75" style="1" customWidth="1"/>
    <col min="2304" max="2304" width="8.25" style="1" customWidth="1"/>
    <col min="2305" max="2305" width="10.625" style="1" customWidth="1"/>
    <col min="2306" max="2306" width="8.625" style="1" customWidth="1"/>
    <col min="2307" max="2307" width="10.375" style="1" customWidth="1"/>
    <col min="2308" max="2308" width="9.5" style="1" customWidth="1"/>
    <col min="2309" max="2319" width="9" style="1"/>
    <col min="2320" max="2320" width="13.375" style="1" bestFit="1" customWidth="1"/>
    <col min="2321" max="2555" width="9" style="1"/>
    <col min="2556" max="2556" width="4.75" style="1" customWidth="1"/>
    <col min="2557" max="2557" width="6.25" style="1" customWidth="1"/>
    <col min="2558" max="2558" width="12.625" style="1" customWidth="1"/>
    <col min="2559" max="2559" width="15.75" style="1" customWidth="1"/>
    <col min="2560" max="2560" width="8.25" style="1" customWidth="1"/>
    <col min="2561" max="2561" width="10.625" style="1" customWidth="1"/>
    <col min="2562" max="2562" width="8.625" style="1" customWidth="1"/>
    <col min="2563" max="2563" width="10.375" style="1" customWidth="1"/>
    <col min="2564" max="2564" width="9.5" style="1" customWidth="1"/>
    <col min="2565" max="2575" width="9" style="1"/>
    <col min="2576" max="2576" width="13.375" style="1" bestFit="1" customWidth="1"/>
    <col min="2577" max="2811" width="9" style="1"/>
    <col min="2812" max="2812" width="4.75" style="1" customWidth="1"/>
    <col min="2813" max="2813" width="6.25" style="1" customWidth="1"/>
    <col min="2814" max="2814" width="12.625" style="1" customWidth="1"/>
    <col min="2815" max="2815" width="15.75" style="1" customWidth="1"/>
    <col min="2816" max="2816" width="8.25" style="1" customWidth="1"/>
    <col min="2817" max="2817" width="10.625" style="1" customWidth="1"/>
    <col min="2818" max="2818" width="8.625" style="1" customWidth="1"/>
    <col min="2819" max="2819" width="10.375" style="1" customWidth="1"/>
    <col min="2820" max="2820" width="9.5" style="1" customWidth="1"/>
    <col min="2821" max="2831" width="9" style="1"/>
    <col min="2832" max="2832" width="13.375" style="1" bestFit="1" customWidth="1"/>
    <col min="2833" max="3067" width="9" style="1"/>
    <col min="3068" max="3068" width="4.75" style="1" customWidth="1"/>
    <col min="3069" max="3069" width="6.25" style="1" customWidth="1"/>
    <col min="3070" max="3070" width="12.625" style="1" customWidth="1"/>
    <col min="3071" max="3071" width="15.75" style="1" customWidth="1"/>
    <col min="3072" max="3072" width="8.25" style="1" customWidth="1"/>
    <col min="3073" max="3073" width="10.625" style="1" customWidth="1"/>
    <col min="3074" max="3074" width="8.625" style="1" customWidth="1"/>
    <col min="3075" max="3075" width="10.375" style="1" customWidth="1"/>
    <col min="3076" max="3076" width="9.5" style="1" customWidth="1"/>
    <col min="3077" max="3087" width="9" style="1"/>
    <col min="3088" max="3088" width="13.375" style="1" bestFit="1" customWidth="1"/>
    <col min="3089" max="3323" width="9" style="1"/>
    <col min="3324" max="3324" width="4.75" style="1" customWidth="1"/>
    <col min="3325" max="3325" width="6.25" style="1" customWidth="1"/>
    <col min="3326" max="3326" width="12.625" style="1" customWidth="1"/>
    <col min="3327" max="3327" width="15.75" style="1" customWidth="1"/>
    <col min="3328" max="3328" width="8.25" style="1" customWidth="1"/>
    <col min="3329" max="3329" width="10.625" style="1" customWidth="1"/>
    <col min="3330" max="3330" width="8.625" style="1" customWidth="1"/>
    <col min="3331" max="3331" width="10.375" style="1" customWidth="1"/>
    <col min="3332" max="3332" width="9.5" style="1" customWidth="1"/>
    <col min="3333" max="3343" width="9" style="1"/>
    <col min="3344" max="3344" width="13.375" style="1" bestFit="1" customWidth="1"/>
    <col min="3345" max="3579" width="9" style="1"/>
    <col min="3580" max="3580" width="4.75" style="1" customWidth="1"/>
    <col min="3581" max="3581" width="6.25" style="1" customWidth="1"/>
    <col min="3582" max="3582" width="12.625" style="1" customWidth="1"/>
    <col min="3583" max="3583" width="15.75" style="1" customWidth="1"/>
    <col min="3584" max="3584" width="8.25" style="1" customWidth="1"/>
    <col min="3585" max="3585" width="10.625" style="1" customWidth="1"/>
    <col min="3586" max="3586" width="8.625" style="1" customWidth="1"/>
    <col min="3587" max="3587" width="10.375" style="1" customWidth="1"/>
    <col min="3588" max="3588" width="9.5" style="1" customWidth="1"/>
    <col min="3589" max="3599" width="9" style="1"/>
    <col min="3600" max="3600" width="13.375" style="1" bestFit="1" customWidth="1"/>
    <col min="3601" max="3835" width="9" style="1"/>
    <col min="3836" max="3836" width="4.75" style="1" customWidth="1"/>
    <col min="3837" max="3837" width="6.25" style="1" customWidth="1"/>
    <col min="3838" max="3838" width="12.625" style="1" customWidth="1"/>
    <col min="3839" max="3839" width="15.75" style="1" customWidth="1"/>
    <col min="3840" max="3840" width="8.25" style="1" customWidth="1"/>
    <col min="3841" max="3841" width="10.625" style="1" customWidth="1"/>
    <col min="3842" max="3842" width="8.625" style="1" customWidth="1"/>
    <col min="3843" max="3843" width="10.375" style="1" customWidth="1"/>
    <col min="3844" max="3844" width="9.5" style="1" customWidth="1"/>
    <col min="3845" max="3855" width="9" style="1"/>
    <col min="3856" max="3856" width="13.375" style="1" bestFit="1" customWidth="1"/>
    <col min="3857" max="4091" width="9" style="1"/>
    <col min="4092" max="4092" width="4.75" style="1" customWidth="1"/>
    <col min="4093" max="4093" width="6.25" style="1" customWidth="1"/>
    <col min="4094" max="4094" width="12.625" style="1" customWidth="1"/>
    <col min="4095" max="4095" width="15.75" style="1" customWidth="1"/>
    <col min="4096" max="4096" width="8.25" style="1" customWidth="1"/>
    <col min="4097" max="4097" width="10.625" style="1" customWidth="1"/>
    <col min="4098" max="4098" width="8.625" style="1" customWidth="1"/>
    <col min="4099" max="4099" width="10.375" style="1" customWidth="1"/>
    <col min="4100" max="4100" width="9.5" style="1" customWidth="1"/>
    <col min="4101" max="4111" width="9" style="1"/>
    <col min="4112" max="4112" width="13.375" style="1" bestFit="1" customWidth="1"/>
    <col min="4113" max="4347" width="9" style="1"/>
    <col min="4348" max="4348" width="4.75" style="1" customWidth="1"/>
    <col min="4349" max="4349" width="6.25" style="1" customWidth="1"/>
    <col min="4350" max="4350" width="12.625" style="1" customWidth="1"/>
    <col min="4351" max="4351" width="15.75" style="1" customWidth="1"/>
    <col min="4352" max="4352" width="8.25" style="1" customWidth="1"/>
    <col min="4353" max="4353" width="10.625" style="1" customWidth="1"/>
    <col min="4354" max="4354" width="8.625" style="1" customWidth="1"/>
    <col min="4355" max="4355" width="10.375" style="1" customWidth="1"/>
    <col min="4356" max="4356" width="9.5" style="1" customWidth="1"/>
    <col min="4357" max="4367" width="9" style="1"/>
    <col min="4368" max="4368" width="13.375" style="1" bestFit="1" customWidth="1"/>
    <col min="4369" max="4603" width="9" style="1"/>
    <col min="4604" max="4604" width="4.75" style="1" customWidth="1"/>
    <col min="4605" max="4605" width="6.25" style="1" customWidth="1"/>
    <col min="4606" max="4606" width="12.625" style="1" customWidth="1"/>
    <col min="4607" max="4607" width="15.75" style="1" customWidth="1"/>
    <col min="4608" max="4608" width="8.25" style="1" customWidth="1"/>
    <col min="4609" max="4609" width="10.625" style="1" customWidth="1"/>
    <col min="4610" max="4610" width="8.625" style="1" customWidth="1"/>
    <col min="4611" max="4611" width="10.375" style="1" customWidth="1"/>
    <col min="4612" max="4612" width="9.5" style="1" customWidth="1"/>
    <col min="4613" max="4623" width="9" style="1"/>
    <col min="4624" max="4624" width="13.375" style="1" bestFit="1" customWidth="1"/>
    <col min="4625" max="4859" width="9" style="1"/>
    <col min="4860" max="4860" width="4.75" style="1" customWidth="1"/>
    <col min="4861" max="4861" width="6.25" style="1" customWidth="1"/>
    <col min="4862" max="4862" width="12.625" style="1" customWidth="1"/>
    <col min="4863" max="4863" width="15.75" style="1" customWidth="1"/>
    <col min="4864" max="4864" width="8.25" style="1" customWidth="1"/>
    <col min="4865" max="4865" width="10.625" style="1" customWidth="1"/>
    <col min="4866" max="4866" width="8.625" style="1" customWidth="1"/>
    <col min="4867" max="4867" width="10.375" style="1" customWidth="1"/>
    <col min="4868" max="4868" width="9.5" style="1" customWidth="1"/>
    <col min="4869" max="4879" width="9" style="1"/>
    <col min="4880" max="4880" width="13.375" style="1" bestFit="1" customWidth="1"/>
    <col min="4881" max="5115" width="9" style="1"/>
    <col min="5116" max="5116" width="4.75" style="1" customWidth="1"/>
    <col min="5117" max="5117" width="6.25" style="1" customWidth="1"/>
    <col min="5118" max="5118" width="12.625" style="1" customWidth="1"/>
    <col min="5119" max="5119" width="15.75" style="1" customWidth="1"/>
    <col min="5120" max="5120" width="8.25" style="1" customWidth="1"/>
    <col min="5121" max="5121" width="10.625" style="1" customWidth="1"/>
    <col min="5122" max="5122" width="8.625" style="1" customWidth="1"/>
    <col min="5123" max="5123" width="10.375" style="1" customWidth="1"/>
    <col min="5124" max="5124" width="9.5" style="1" customWidth="1"/>
    <col min="5125" max="5135" width="9" style="1"/>
    <col min="5136" max="5136" width="13.375" style="1" bestFit="1" customWidth="1"/>
    <col min="5137" max="5371" width="9" style="1"/>
    <col min="5372" max="5372" width="4.75" style="1" customWidth="1"/>
    <col min="5373" max="5373" width="6.25" style="1" customWidth="1"/>
    <col min="5374" max="5374" width="12.625" style="1" customWidth="1"/>
    <col min="5375" max="5375" width="15.75" style="1" customWidth="1"/>
    <col min="5376" max="5376" width="8.25" style="1" customWidth="1"/>
    <col min="5377" max="5377" width="10.625" style="1" customWidth="1"/>
    <col min="5378" max="5378" width="8.625" style="1" customWidth="1"/>
    <col min="5379" max="5379" width="10.375" style="1" customWidth="1"/>
    <col min="5380" max="5380" width="9.5" style="1" customWidth="1"/>
    <col min="5381" max="5391" width="9" style="1"/>
    <col min="5392" max="5392" width="13.375" style="1" bestFit="1" customWidth="1"/>
    <col min="5393" max="5627" width="9" style="1"/>
    <col min="5628" max="5628" width="4.75" style="1" customWidth="1"/>
    <col min="5629" max="5629" width="6.25" style="1" customWidth="1"/>
    <col min="5630" max="5630" width="12.625" style="1" customWidth="1"/>
    <col min="5631" max="5631" width="15.75" style="1" customWidth="1"/>
    <col min="5632" max="5632" width="8.25" style="1" customWidth="1"/>
    <col min="5633" max="5633" width="10.625" style="1" customWidth="1"/>
    <col min="5634" max="5634" width="8.625" style="1" customWidth="1"/>
    <col min="5635" max="5635" width="10.375" style="1" customWidth="1"/>
    <col min="5636" max="5636" width="9.5" style="1" customWidth="1"/>
    <col min="5637" max="5647" width="9" style="1"/>
    <col min="5648" max="5648" width="13.375" style="1" bestFit="1" customWidth="1"/>
    <col min="5649" max="5883" width="9" style="1"/>
    <col min="5884" max="5884" width="4.75" style="1" customWidth="1"/>
    <col min="5885" max="5885" width="6.25" style="1" customWidth="1"/>
    <col min="5886" max="5886" width="12.625" style="1" customWidth="1"/>
    <col min="5887" max="5887" width="15.75" style="1" customWidth="1"/>
    <col min="5888" max="5888" width="8.25" style="1" customWidth="1"/>
    <col min="5889" max="5889" width="10.625" style="1" customWidth="1"/>
    <col min="5890" max="5890" width="8.625" style="1" customWidth="1"/>
    <col min="5891" max="5891" width="10.375" style="1" customWidth="1"/>
    <col min="5892" max="5892" width="9.5" style="1" customWidth="1"/>
    <col min="5893" max="5903" width="9" style="1"/>
    <col min="5904" max="5904" width="13.375" style="1" bestFit="1" customWidth="1"/>
    <col min="5905" max="6139" width="9" style="1"/>
    <col min="6140" max="6140" width="4.75" style="1" customWidth="1"/>
    <col min="6141" max="6141" width="6.25" style="1" customWidth="1"/>
    <col min="6142" max="6142" width="12.625" style="1" customWidth="1"/>
    <col min="6143" max="6143" width="15.75" style="1" customWidth="1"/>
    <col min="6144" max="6144" width="8.25" style="1" customWidth="1"/>
    <col min="6145" max="6145" width="10.625" style="1" customWidth="1"/>
    <col min="6146" max="6146" width="8.625" style="1" customWidth="1"/>
    <col min="6147" max="6147" width="10.375" style="1" customWidth="1"/>
    <col min="6148" max="6148" width="9.5" style="1" customWidth="1"/>
    <col min="6149" max="6159" width="9" style="1"/>
    <col min="6160" max="6160" width="13.375" style="1" bestFit="1" customWidth="1"/>
    <col min="6161" max="6395" width="9" style="1"/>
    <col min="6396" max="6396" width="4.75" style="1" customWidth="1"/>
    <col min="6397" max="6397" width="6.25" style="1" customWidth="1"/>
    <col min="6398" max="6398" width="12.625" style="1" customWidth="1"/>
    <col min="6399" max="6399" width="15.75" style="1" customWidth="1"/>
    <col min="6400" max="6400" width="8.25" style="1" customWidth="1"/>
    <col min="6401" max="6401" width="10.625" style="1" customWidth="1"/>
    <col min="6402" max="6402" width="8.625" style="1" customWidth="1"/>
    <col min="6403" max="6403" width="10.375" style="1" customWidth="1"/>
    <col min="6404" max="6404" width="9.5" style="1" customWidth="1"/>
    <col min="6405" max="6415" width="9" style="1"/>
    <col min="6416" max="6416" width="13.375" style="1" bestFit="1" customWidth="1"/>
    <col min="6417" max="6651" width="9" style="1"/>
    <col min="6652" max="6652" width="4.75" style="1" customWidth="1"/>
    <col min="6653" max="6653" width="6.25" style="1" customWidth="1"/>
    <col min="6654" max="6654" width="12.625" style="1" customWidth="1"/>
    <col min="6655" max="6655" width="15.75" style="1" customWidth="1"/>
    <col min="6656" max="6656" width="8.25" style="1" customWidth="1"/>
    <col min="6657" max="6657" width="10.625" style="1" customWidth="1"/>
    <col min="6658" max="6658" width="8.625" style="1" customWidth="1"/>
    <col min="6659" max="6659" width="10.375" style="1" customWidth="1"/>
    <col min="6660" max="6660" width="9.5" style="1" customWidth="1"/>
    <col min="6661" max="6671" width="9" style="1"/>
    <col min="6672" max="6672" width="13.375" style="1" bestFit="1" customWidth="1"/>
    <col min="6673" max="6907" width="9" style="1"/>
    <col min="6908" max="6908" width="4.75" style="1" customWidth="1"/>
    <col min="6909" max="6909" width="6.25" style="1" customWidth="1"/>
    <col min="6910" max="6910" width="12.625" style="1" customWidth="1"/>
    <col min="6911" max="6911" width="15.75" style="1" customWidth="1"/>
    <col min="6912" max="6912" width="8.25" style="1" customWidth="1"/>
    <col min="6913" max="6913" width="10.625" style="1" customWidth="1"/>
    <col min="6914" max="6914" width="8.625" style="1" customWidth="1"/>
    <col min="6915" max="6915" width="10.375" style="1" customWidth="1"/>
    <col min="6916" max="6916" width="9.5" style="1" customWidth="1"/>
    <col min="6917" max="6927" width="9" style="1"/>
    <col min="6928" max="6928" width="13.375" style="1" bestFit="1" customWidth="1"/>
    <col min="6929" max="7163" width="9" style="1"/>
    <col min="7164" max="7164" width="4.75" style="1" customWidth="1"/>
    <col min="7165" max="7165" width="6.25" style="1" customWidth="1"/>
    <col min="7166" max="7166" width="12.625" style="1" customWidth="1"/>
    <col min="7167" max="7167" width="15.75" style="1" customWidth="1"/>
    <col min="7168" max="7168" width="8.25" style="1" customWidth="1"/>
    <col min="7169" max="7169" width="10.625" style="1" customWidth="1"/>
    <col min="7170" max="7170" width="8.625" style="1" customWidth="1"/>
    <col min="7171" max="7171" width="10.375" style="1" customWidth="1"/>
    <col min="7172" max="7172" width="9.5" style="1" customWidth="1"/>
    <col min="7173" max="7183" width="9" style="1"/>
    <col min="7184" max="7184" width="13.375" style="1" bestFit="1" customWidth="1"/>
    <col min="7185" max="7419" width="9" style="1"/>
    <col min="7420" max="7420" width="4.75" style="1" customWidth="1"/>
    <col min="7421" max="7421" width="6.25" style="1" customWidth="1"/>
    <col min="7422" max="7422" width="12.625" style="1" customWidth="1"/>
    <col min="7423" max="7423" width="15.75" style="1" customWidth="1"/>
    <col min="7424" max="7424" width="8.25" style="1" customWidth="1"/>
    <col min="7425" max="7425" width="10.625" style="1" customWidth="1"/>
    <col min="7426" max="7426" width="8.625" style="1" customWidth="1"/>
    <col min="7427" max="7427" width="10.375" style="1" customWidth="1"/>
    <col min="7428" max="7428" width="9.5" style="1" customWidth="1"/>
    <col min="7429" max="7439" width="9" style="1"/>
    <col min="7440" max="7440" width="13.375" style="1" bestFit="1" customWidth="1"/>
    <col min="7441" max="7675" width="9" style="1"/>
    <col min="7676" max="7676" width="4.75" style="1" customWidth="1"/>
    <col min="7677" max="7677" width="6.25" style="1" customWidth="1"/>
    <col min="7678" max="7678" width="12.625" style="1" customWidth="1"/>
    <col min="7679" max="7679" width="15.75" style="1" customWidth="1"/>
    <col min="7680" max="7680" width="8.25" style="1" customWidth="1"/>
    <col min="7681" max="7681" width="10.625" style="1" customWidth="1"/>
    <col min="7682" max="7682" width="8.625" style="1" customWidth="1"/>
    <col min="7683" max="7683" width="10.375" style="1" customWidth="1"/>
    <col min="7684" max="7684" width="9.5" style="1" customWidth="1"/>
    <col min="7685" max="7695" width="9" style="1"/>
    <col min="7696" max="7696" width="13.375" style="1" bestFit="1" customWidth="1"/>
    <col min="7697" max="7931" width="9" style="1"/>
    <col min="7932" max="7932" width="4.75" style="1" customWidth="1"/>
    <col min="7933" max="7933" width="6.25" style="1" customWidth="1"/>
    <col min="7934" max="7934" width="12.625" style="1" customWidth="1"/>
    <col min="7935" max="7935" width="15.75" style="1" customWidth="1"/>
    <col min="7936" max="7936" width="8.25" style="1" customWidth="1"/>
    <col min="7937" max="7937" width="10.625" style="1" customWidth="1"/>
    <col min="7938" max="7938" width="8.625" style="1" customWidth="1"/>
    <col min="7939" max="7939" width="10.375" style="1" customWidth="1"/>
    <col min="7940" max="7940" width="9.5" style="1" customWidth="1"/>
    <col min="7941" max="7951" width="9" style="1"/>
    <col min="7952" max="7952" width="13.375" style="1" bestFit="1" customWidth="1"/>
    <col min="7953" max="8187" width="9" style="1"/>
    <col min="8188" max="8188" width="4.75" style="1" customWidth="1"/>
    <col min="8189" max="8189" width="6.25" style="1" customWidth="1"/>
    <col min="8190" max="8190" width="12.625" style="1" customWidth="1"/>
    <col min="8191" max="8191" width="15.75" style="1" customWidth="1"/>
    <col min="8192" max="8192" width="8.25" style="1" customWidth="1"/>
    <col min="8193" max="8193" width="10.625" style="1" customWidth="1"/>
    <col min="8194" max="8194" width="8.625" style="1" customWidth="1"/>
    <col min="8195" max="8195" width="10.375" style="1" customWidth="1"/>
    <col min="8196" max="8196" width="9.5" style="1" customWidth="1"/>
    <col min="8197" max="8207" width="9" style="1"/>
    <col min="8208" max="8208" width="13.375" style="1" bestFit="1" customWidth="1"/>
    <col min="8209" max="8443" width="9" style="1"/>
    <col min="8444" max="8444" width="4.75" style="1" customWidth="1"/>
    <col min="8445" max="8445" width="6.25" style="1" customWidth="1"/>
    <col min="8446" max="8446" width="12.625" style="1" customWidth="1"/>
    <col min="8447" max="8447" width="15.75" style="1" customWidth="1"/>
    <col min="8448" max="8448" width="8.25" style="1" customWidth="1"/>
    <col min="8449" max="8449" width="10.625" style="1" customWidth="1"/>
    <col min="8450" max="8450" width="8.625" style="1" customWidth="1"/>
    <col min="8451" max="8451" width="10.375" style="1" customWidth="1"/>
    <col min="8452" max="8452" width="9.5" style="1" customWidth="1"/>
    <col min="8453" max="8463" width="9" style="1"/>
    <col min="8464" max="8464" width="13.375" style="1" bestFit="1" customWidth="1"/>
    <col min="8465" max="8699" width="9" style="1"/>
    <col min="8700" max="8700" width="4.75" style="1" customWidth="1"/>
    <col min="8701" max="8701" width="6.25" style="1" customWidth="1"/>
    <col min="8702" max="8702" width="12.625" style="1" customWidth="1"/>
    <col min="8703" max="8703" width="15.75" style="1" customWidth="1"/>
    <col min="8704" max="8704" width="8.25" style="1" customWidth="1"/>
    <col min="8705" max="8705" width="10.625" style="1" customWidth="1"/>
    <col min="8706" max="8706" width="8.625" style="1" customWidth="1"/>
    <col min="8707" max="8707" width="10.375" style="1" customWidth="1"/>
    <col min="8708" max="8708" width="9.5" style="1" customWidth="1"/>
    <col min="8709" max="8719" width="9" style="1"/>
    <col min="8720" max="8720" width="13.375" style="1" bestFit="1" customWidth="1"/>
    <col min="8721" max="8955" width="9" style="1"/>
    <col min="8956" max="8956" width="4.75" style="1" customWidth="1"/>
    <col min="8957" max="8957" width="6.25" style="1" customWidth="1"/>
    <col min="8958" max="8958" width="12.625" style="1" customWidth="1"/>
    <col min="8959" max="8959" width="15.75" style="1" customWidth="1"/>
    <col min="8960" max="8960" width="8.25" style="1" customWidth="1"/>
    <col min="8961" max="8961" width="10.625" style="1" customWidth="1"/>
    <col min="8962" max="8962" width="8.625" style="1" customWidth="1"/>
    <col min="8963" max="8963" width="10.375" style="1" customWidth="1"/>
    <col min="8964" max="8964" width="9.5" style="1" customWidth="1"/>
    <col min="8965" max="8975" width="9" style="1"/>
    <col min="8976" max="8976" width="13.375" style="1" bestFit="1" customWidth="1"/>
    <col min="8977" max="9211" width="9" style="1"/>
    <col min="9212" max="9212" width="4.75" style="1" customWidth="1"/>
    <col min="9213" max="9213" width="6.25" style="1" customWidth="1"/>
    <col min="9214" max="9214" width="12.625" style="1" customWidth="1"/>
    <col min="9215" max="9215" width="15.75" style="1" customWidth="1"/>
    <col min="9216" max="9216" width="8.25" style="1" customWidth="1"/>
    <col min="9217" max="9217" width="10.625" style="1" customWidth="1"/>
    <col min="9218" max="9218" width="8.625" style="1" customWidth="1"/>
    <col min="9219" max="9219" width="10.375" style="1" customWidth="1"/>
    <col min="9220" max="9220" width="9.5" style="1" customWidth="1"/>
    <col min="9221" max="9231" width="9" style="1"/>
    <col min="9232" max="9232" width="13.375" style="1" bestFit="1" customWidth="1"/>
    <col min="9233" max="9467" width="9" style="1"/>
    <col min="9468" max="9468" width="4.75" style="1" customWidth="1"/>
    <col min="9469" max="9469" width="6.25" style="1" customWidth="1"/>
    <col min="9470" max="9470" width="12.625" style="1" customWidth="1"/>
    <col min="9471" max="9471" width="15.75" style="1" customWidth="1"/>
    <col min="9472" max="9472" width="8.25" style="1" customWidth="1"/>
    <col min="9473" max="9473" width="10.625" style="1" customWidth="1"/>
    <col min="9474" max="9474" width="8.625" style="1" customWidth="1"/>
    <col min="9475" max="9475" width="10.375" style="1" customWidth="1"/>
    <col min="9476" max="9476" width="9.5" style="1" customWidth="1"/>
    <col min="9477" max="9487" width="9" style="1"/>
    <col min="9488" max="9488" width="13.375" style="1" bestFit="1" customWidth="1"/>
    <col min="9489" max="9723" width="9" style="1"/>
    <col min="9724" max="9724" width="4.75" style="1" customWidth="1"/>
    <col min="9725" max="9725" width="6.25" style="1" customWidth="1"/>
    <col min="9726" max="9726" width="12.625" style="1" customWidth="1"/>
    <col min="9727" max="9727" width="15.75" style="1" customWidth="1"/>
    <col min="9728" max="9728" width="8.25" style="1" customWidth="1"/>
    <col min="9729" max="9729" width="10.625" style="1" customWidth="1"/>
    <col min="9730" max="9730" width="8.625" style="1" customWidth="1"/>
    <col min="9731" max="9731" width="10.375" style="1" customWidth="1"/>
    <col min="9732" max="9732" width="9.5" style="1" customWidth="1"/>
    <col min="9733" max="9743" width="9" style="1"/>
    <col min="9744" max="9744" width="13.375" style="1" bestFit="1" customWidth="1"/>
    <col min="9745" max="9979" width="9" style="1"/>
    <col min="9980" max="9980" width="4.75" style="1" customWidth="1"/>
    <col min="9981" max="9981" width="6.25" style="1" customWidth="1"/>
    <col min="9982" max="9982" width="12.625" style="1" customWidth="1"/>
    <col min="9983" max="9983" width="15.75" style="1" customWidth="1"/>
    <col min="9984" max="9984" width="8.25" style="1" customWidth="1"/>
    <col min="9985" max="9985" width="10.625" style="1" customWidth="1"/>
    <col min="9986" max="9986" width="8.625" style="1" customWidth="1"/>
    <col min="9987" max="9987" width="10.375" style="1" customWidth="1"/>
    <col min="9988" max="9988" width="9.5" style="1" customWidth="1"/>
    <col min="9989" max="9999" width="9" style="1"/>
    <col min="10000" max="10000" width="13.375" style="1" bestFit="1" customWidth="1"/>
    <col min="10001" max="10235" width="9" style="1"/>
    <col min="10236" max="10236" width="4.75" style="1" customWidth="1"/>
    <col min="10237" max="10237" width="6.25" style="1" customWidth="1"/>
    <col min="10238" max="10238" width="12.625" style="1" customWidth="1"/>
    <col min="10239" max="10239" width="15.75" style="1" customWidth="1"/>
    <col min="10240" max="10240" width="8.25" style="1" customWidth="1"/>
    <col min="10241" max="10241" width="10.625" style="1" customWidth="1"/>
    <col min="10242" max="10242" width="8.625" style="1" customWidth="1"/>
    <col min="10243" max="10243" width="10.375" style="1" customWidth="1"/>
    <col min="10244" max="10244" width="9.5" style="1" customWidth="1"/>
    <col min="10245" max="10255" width="9" style="1"/>
    <col min="10256" max="10256" width="13.375" style="1" bestFit="1" customWidth="1"/>
    <col min="10257" max="10491" width="9" style="1"/>
    <col min="10492" max="10492" width="4.75" style="1" customWidth="1"/>
    <col min="10493" max="10493" width="6.25" style="1" customWidth="1"/>
    <col min="10494" max="10494" width="12.625" style="1" customWidth="1"/>
    <col min="10495" max="10495" width="15.75" style="1" customWidth="1"/>
    <col min="10496" max="10496" width="8.25" style="1" customWidth="1"/>
    <col min="10497" max="10497" width="10.625" style="1" customWidth="1"/>
    <col min="10498" max="10498" width="8.625" style="1" customWidth="1"/>
    <col min="10499" max="10499" width="10.375" style="1" customWidth="1"/>
    <col min="10500" max="10500" width="9.5" style="1" customWidth="1"/>
    <col min="10501" max="10511" width="9" style="1"/>
    <col min="10512" max="10512" width="13.375" style="1" bestFit="1" customWidth="1"/>
    <col min="10513" max="10747" width="9" style="1"/>
    <col min="10748" max="10748" width="4.75" style="1" customWidth="1"/>
    <col min="10749" max="10749" width="6.25" style="1" customWidth="1"/>
    <col min="10750" max="10750" width="12.625" style="1" customWidth="1"/>
    <col min="10751" max="10751" width="15.75" style="1" customWidth="1"/>
    <col min="10752" max="10752" width="8.25" style="1" customWidth="1"/>
    <col min="10753" max="10753" width="10.625" style="1" customWidth="1"/>
    <col min="10754" max="10754" width="8.625" style="1" customWidth="1"/>
    <col min="10755" max="10755" width="10.375" style="1" customWidth="1"/>
    <col min="10756" max="10756" width="9.5" style="1" customWidth="1"/>
    <col min="10757" max="10767" width="9" style="1"/>
    <col min="10768" max="10768" width="13.375" style="1" bestFit="1" customWidth="1"/>
    <col min="10769" max="11003" width="9" style="1"/>
    <col min="11004" max="11004" width="4.75" style="1" customWidth="1"/>
    <col min="11005" max="11005" width="6.25" style="1" customWidth="1"/>
    <col min="11006" max="11006" width="12.625" style="1" customWidth="1"/>
    <col min="11007" max="11007" width="15.75" style="1" customWidth="1"/>
    <col min="11008" max="11008" width="8.25" style="1" customWidth="1"/>
    <col min="11009" max="11009" width="10.625" style="1" customWidth="1"/>
    <col min="11010" max="11010" width="8.625" style="1" customWidth="1"/>
    <col min="11011" max="11011" width="10.375" style="1" customWidth="1"/>
    <col min="11012" max="11012" width="9.5" style="1" customWidth="1"/>
    <col min="11013" max="11023" width="9" style="1"/>
    <col min="11024" max="11024" width="13.375" style="1" bestFit="1" customWidth="1"/>
    <col min="11025" max="11259" width="9" style="1"/>
    <col min="11260" max="11260" width="4.75" style="1" customWidth="1"/>
    <col min="11261" max="11261" width="6.25" style="1" customWidth="1"/>
    <col min="11262" max="11262" width="12.625" style="1" customWidth="1"/>
    <col min="11263" max="11263" width="15.75" style="1" customWidth="1"/>
    <col min="11264" max="11264" width="8.25" style="1" customWidth="1"/>
    <col min="11265" max="11265" width="10.625" style="1" customWidth="1"/>
    <col min="11266" max="11266" width="8.625" style="1" customWidth="1"/>
    <col min="11267" max="11267" width="10.375" style="1" customWidth="1"/>
    <col min="11268" max="11268" width="9.5" style="1" customWidth="1"/>
    <col min="11269" max="11279" width="9" style="1"/>
    <col min="11280" max="11280" width="13.375" style="1" bestFit="1" customWidth="1"/>
    <col min="11281" max="11515" width="9" style="1"/>
    <col min="11516" max="11516" width="4.75" style="1" customWidth="1"/>
    <col min="11517" max="11517" width="6.25" style="1" customWidth="1"/>
    <col min="11518" max="11518" width="12.625" style="1" customWidth="1"/>
    <col min="11519" max="11519" width="15.75" style="1" customWidth="1"/>
    <col min="11520" max="11520" width="8.25" style="1" customWidth="1"/>
    <col min="11521" max="11521" width="10.625" style="1" customWidth="1"/>
    <col min="11522" max="11522" width="8.625" style="1" customWidth="1"/>
    <col min="11523" max="11523" width="10.375" style="1" customWidth="1"/>
    <col min="11524" max="11524" width="9.5" style="1" customWidth="1"/>
    <col min="11525" max="11535" width="9" style="1"/>
    <col min="11536" max="11536" width="13.375" style="1" bestFit="1" customWidth="1"/>
    <col min="11537" max="11771" width="9" style="1"/>
    <col min="11772" max="11772" width="4.75" style="1" customWidth="1"/>
    <col min="11773" max="11773" width="6.25" style="1" customWidth="1"/>
    <col min="11774" max="11774" width="12.625" style="1" customWidth="1"/>
    <col min="11775" max="11775" width="15.75" style="1" customWidth="1"/>
    <col min="11776" max="11776" width="8.25" style="1" customWidth="1"/>
    <col min="11777" max="11777" width="10.625" style="1" customWidth="1"/>
    <col min="11778" max="11778" width="8.625" style="1" customWidth="1"/>
    <col min="11779" max="11779" width="10.375" style="1" customWidth="1"/>
    <col min="11780" max="11780" width="9.5" style="1" customWidth="1"/>
    <col min="11781" max="11791" width="9" style="1"/>
    <col min="11792" max="11792" width="13.375" style="1" bestFit="1" customWidth="1"/>
    <col min="11793" max="12027" width="9" style="1"/>
    <col min="12028" max="12028" width="4.75" style="1" customWidth="1"/>
    <col min="12029" max="12029" width="6.25" style="1" customWidth="1"/>
    <col min="12030" max="12030" width="12.625" style="1" customWidth="1"/>
    <col min="12031" max="12031" width="15.75" style="1" customWidth="1"/>
    <col min="12032" max="12032" width="8.25" style="1" customWidth="1"/>
    <col min="12033" max="12033" width="10.625" style="1" customWidth="1"/>
    <col min="12034" max="12034" width="8.625" style="1" customWidth="1"/>
    <col min="12035" max="12035" width="10.375" style="1" customWidth="1"/>
    <col min="12036" max="12036" width="9.5" style="1" customWidth="1"/>
    <col min="12037" max="12047" width="9" style="1"/>
    <col min="12048" max="12048" width="13.375" style="1" bestFit="1" customWidth="1"/>
    <col min="12049" max="12283" width="9" style="1"/>
    <col min="12284" max="12284" width="4.75" style="1" customWidth="1"/>
    <col min="12285" max="12285" width="6.25" style="1" customWidth="1"/>
    <col min="12286" max="12286" width="12.625" style="1" customWidth="1"/>
    <col min="12287" max="12287" width="15.75" style="1" customWidth="1"/>
    <col min="12288" max="12288" width="8.25" style="1" customWidth="1"/>
    <col min="12289" max="12289" width="10.625" style="1" customWidth="1"/>
    <col min="12290" max="12290" width="8.625" style="1" customWidth="1"/>
    <col min="12291" max="12291" width="10.375" style="1" customWidth="1"/>
    <col min="12292" max="12292" width="9.5" style="1" customWidth="1"/>
    <col min="12293" max="12303" width="9" style="1"/>
    <col min="12304" max="12304" width="13.375" style="1" bestFit="1" customWidth="1"/>
    <col min="12305" max="12539" width="9" style="1"/>
    <col min="12540" max="12540" width="4.75" style="1" customWidth="1"/>
    <col min="12541" max="12541" width="6.25" style="1" customWidth="1"/>
    <col min="12542" max="12542" width="12.625" style="1" customWidth="1"/>
    <col min="12543" max="12543" width="15.75" style="1" customWidth="1"/>
    <col min="12544" max="12544" width="8.25" style="1" customWidth="1"/>
    <col min="12545" max="12545" width="10.625" style="1" customWidth="1"/>
    <col min="12546" max="12546" width="8.625" style="1" customWidth="1"/>
    <col min="12547" max="12547" width="10.375" style="1" customWidth="1"/>
    <col min="12548" max="12548" width="9.5" style="1" customWidth="1"/>
    <col min="12549" max="12559" width="9" style="1"/>
    <col min="12560" max="12560" width="13.375" style="1" bestFit="1" customWidth="1"/>
    <col min="12561" max="12795" width="9" style="1"/>
    <col min="12796" max="12796" width="4.75" style="1" customWidth="1"/>
    <col min="12797" max="12797" width="6.25" style="1" customWidth="1"/>
    <col min="12798" max="12798" width="12.625" style="1" customWidth="1"/>
    <col min="12799" max="12799" width="15.75" style="1" customWidth="1"/>
    <col min="12800" max="12800" width="8.25" style="1" customWidth="1"/>
    <col min="12801" max="12801" width="10.625" style="1" customWidth="1"/>
    <col min="12802" max="12802" width="8.625" style="1" customWidth="1"/>
    <col min="12803" max="12803" width="10.375" style="1" customWidth="1"/>
    <col min="12804" max="12804" width="9.5" style="1" customWidth="1"/>
    <col min="12805" max="12815" width="9" style="1"/>
    <col min="12816" max="12816" width="13.375" style="1" bestFit="1" customWidth="1"/>
    <col min="12817" max="13051" width="9" style="1"/>
    <col min="13052" max="13052" width="4.75" style="1" customWidth="1"/>
    <col min="13053" max="13053" width="6.25" style="1" customWidth="1"/>
    <col min="13054" max="13054" width="12.625" style="1" customWidth="1"/>
    <col min="13055" max="13055" width="15.75" style="1" customWidth="1"/>
    <col min="13056" max="13056" width="8.25" style="1" customWidth="1"/>
    <col min="13057" max="13057" width="10.625" style="1" customWidth="1"/>
    <col min="13058" max="13058" width="8.625" style="1" customWidth="1"/>
    <col min="13059" max="13059" width="10.375" style="1" customWidth="1"/>
    <col min="13060" max="13060" width="9.5" style="1" customWidth="1"/>
    <col min="13061" max="13071" width="9" style="1"/>
    <col min="13072" max="13072" width="13.375" style="1" bestFit="1" customWidth="1"/>
    <col min="13073" max="13307" width="9" style="1"/>
    <col min="13308" max="13308" width="4.75" style="1" customWidth="1"/>
    <col min="13309" max="13309" width="6.25" style="1" customWidth="1"/>
    <col min="13310" max="13310" width="12.625" style="1" customWidth="1"/>
    <col min="13311" max="13311" width="15.75" style="1" customWidth="1"/>
    <col min="13312" max="13312" width="8.25" style="1" customWidth="1"/>
    <col min="13313" max="13313" width="10.625" style="1" customWidth="1"/>
    <col min="13314" max="13314" width="8.625" style="1" customWidth="1"/>
    <col min="13315" max="13315" width="10.375" style="1" customWidth="1"/>
    <col min="13316" max="13316" width="9.5" style="1" customWidth="1"/>
    <col min="13317" max="13327" width="9" style="1"/>
    <col min="13328" max="13328" width="13.375" style="1" bestFit="1" customWidth="1"/>
    <col min="13329" max="13563" width="9" style="1"/>
    <col min="13564" max="13564" width="4.75" style="1" customWidth="1"/>
    <col min="13565" max="13565" width="6.25" style="1" customWidth="1"/>
    <col min="13566" max="13566" width="12.625" style="1" customWidth="1"/>
    <col min="13567" max="13567" width="15.75" style="1" customWidth="1"/>
    <col min="13568" max="13568" width="8.25" style="1" customWidth="1"/>
    <col min="13569" max="13569" width="10.625" style="1" customWidth="1"/>
    <col min="13570" max="13570" width="8.625" style="1" customWidth="1"/>
    <col min="13571" max="13571" width="10.375" style="1" customWidth="1"/>
    <col min="13572" max="13572" width="9.5" style="1" customWidth="1"/>
    <col min="13573" max="13583" width="9" style="1"/>
    <col min="13584" max="13584" width="13.375" style="1" bestFit="1" customWidth="1"/>
    <col min="13585" max="13819" width="9" style="1"/>
    <col min="13820" max="13820" width="4.75" style="1" customWidth="1"/>
    <col min="13821" max="13821" width="6.25" style="1" customWidth="1"/>
    <col min="13822" max="13822" width="12.625" style="1" customWidth="1"/>
    <col min="13823" max="13823" width="15.75" style="1" customWidth="1"/>
    <col min="13824" max="13824" width="8.25" style="1" customWidth="1"/>
    <col min="13825" max="13825" width="10.625" style="1" customWidth="1"/>
    <col min="13826" max="13826" width="8.625" style="1" customWidth="1"/>
    <col min="13827" max="13827" width="10.375" style="1" customWidth="1"/>
    <col min="13828" max="13828" width="9.5" style="1" customWidth="1"/>
    <col min="13829" max="13839" width="9" style="1"/>
    <col min="13840" max="13840" width="13.375" style="1" bestFit="1" customWidth="1"/>
    <col min="13841" max="14075" width="9" style="1"/>
    <col min="14076" max="14076" width="4.75" style="1" customWidth="1"/>
    <col min="14077" max="14077" width="6.25" style="1" customWidth="1"/>
    <col min="14078" max="14078" width="12.625" style="1" customWidth="1"/>
    <col min="14079" max="14079" width="15.75" style="1" customWidth="1"/>
    <col min="14080" max="14080" width="8.25" style="1" customWidth="1"/>
    <col min="14081" max="14081" width="10.625" style="1" customWidth="1"/>
    <col min="14082" max="14082" width="8.625" style="1" customWidth="1"/>
    <col min="14083" max="14083" width="10.375" style="1" customWidth="1"/>
    <col min="14084" max="14084" width="9.5" style="1" customWidth="1"/>
    <col min="14085" max="14095" width="9" style="1"/>
    <col min="14096" max="14096" width="13.375" style="1" bestFit="1" customWidth="1"/>
    <col min="14097" max="14331" width="9" style="1"/>
    <col min="14332" max="14332" width="4.75" style="1" customWidth="1"/>
    <col min="14333" max="14333" width="6.25" style="1" customWidth="1"/>
    <col min="14334" max="14334" width="12.625" style="1" customWidth="1"/>
    <col min="14335" max="14335" width="15.75" style="1" customWidth="1"/>
    <col min="14336" max="14336" width="8.25" style="1" customWidth="1"/>
    <col min="14337" max="14337" width="10.625" style="1" customWidth="1"/>
    <col min="14338" max="14338" width="8.625" style="1" customWidth="1"/>
    <col min="14339" max="14339" width="10.375" style="1" customWidth="1"/>
    <col min="14340" max="14340" width="9.5" style="1" customWidth="1"/>
    <col min="14341" max="14351" width="9" style="1"/>
    <col min="14352" max="14352" width="13.375" style="1" bestFit="1" customWidth="1"/>
    <col min="14353" max="14587" width="9" style="1"/>
    <col min="14588" max="14588" width="4.75" style="1" customWidth="1"/>
    <col min="14589" max="14589" width="6.25" style="1" customWidth="1"/>
    <col min="14590" max="14590" width="12.625" style="1" customWidth="1"/>
    <col min="14591" max="14591" width="15.75" style="1" customWidth="1"/>
    <col min="14592" max="14592" width="8.25" style="1" customWidth="1"/>
    <col min="14593" max="14593" width="10.625" style="1" customWidth="1"/>
    <col min="14594" max="14594" width="8.625" style="1" customWidth="1"/>
    <col min="14595" max="14595" width="10.375" style="1" customWidth="1"/>
    <col min="14596" max="14596" width="9.5" style="1" customWidth="1"/>
    <col min="14597" max="14607" width="9" style="1"/>
    <col min="14608" max="14608" width="13.375" style="1" bestFit="1" customWidth="1"/>
    <col min="14609" max="14843" width="9" style="1"/>
    <col min="14844" max="14844" width="4.75" style="1" customWidth="1"/>
    <col min="14845" max="14845" width="6.25" style="1" customWidth="1"/>
    <col min="14846" max="14846" width="12.625" style="1" customWidth="1"/>
    <col min="14847" max="14847" width="15.75" style="1" customWidth="1"/>
    <col min="14848" max="14848" width="8.25" style="1" customWidth="1"/>
    <col min="14849" max="14849" width="10.625" style="1" customWidth="1"/>
    <col min="14850" max="14850" width="8.625" style="1" customWidth="1"/>
    <col min="14851" max="14851" width="10.375" style="1" customWidth="1"/>
    <col min="14852" max="14852" width="9.5" style="1" customWidth="1"/>
    <col min="14853" max="14863" width="9" style="1"/>
    <col min="14864" max="14864" width="13.375" style="1" bestFit="1" customWidth="1"/>
    <col min="14865" max="15099" width="9" style="1"/>
    <col min="15100" max="15100" width="4.75" style="1" customWidth="1"/>
    <col min="15101" max="15101" width="6.25" style="1" customWidth="1"/>
    <col min="15102" max="15102" width="12.625" style="1" customWidth="1"/>
    <col min="15103" max="15103" width="15.75" style="1" customWidth="1"/>
    <col min="15104" max="15104" width="8.25" style="1" customWidth="1"/>
    <col min="15105" max="15105" width="10.625" style="1" customWidth="1"/>
    <col min="15106" max="15106" width="8.625" style="1" customWidth="1"/>
    <col min="15107" max="15107" width="10.375" style="1" customWidth="1"/>
    <col min="15108" max="15108" width="9.5" style="1" customWidth="1"/>
    <col min="15109" max="15119" width="9" style="1"/>
    <col min="15120" max="15120" width="13.375" style="1" bestFit="1" customWidth="1"/>
    <col min="15121" max="15355" width="9" style="1"/>
    <col min="15356" max="15356" width="4.75" style="1" customWidth="1"/>
    <col min="15357" max="15357" width="6.25" style="1" customWidth="1"/>
    <col min="15358" max="15358" width="12.625" style="1" customWidth="1"/>
    <col min="15359" max="15359" width="15.75" style="1" customWidth="1"/>
    <col min="15360" max="15360" width="8.25" style="1" customWidth="1"/>
    <col min="15361" max="15361" width="10.625" style="1" customWidth="1"/>
    <col min="15362" max="15362" width="8.625" style="1" customWidth="1"/>
    <col min="15363" max="15363" width="10.375" style="1" customWidth="1"/>
    <col min="15364" max="15364" width="9.5" style="1" customWidth="1"/>
    <col min="15365" max="15375" width="9" style="1"/>
    <col min="15376" max="15376" width="13.375" style="1" bestFit="1" customWidth="1"/>
    <col min="15377" max="15611" width="9" style="1"/>
    <col min="15612" max="15612" width="4.75" style="1" customWidth="1"/>
    <col min="15613" max="15613" width="6.25" style="1" customWidth="1"/>
    <col min="15614" max="15614" width="12.625" style="1" customWidth="1"/>
    <col min="15615" max="15615" width="15.75" style="1" customWidth="1"/>
    <col min="15616" max="15616" width="8.25" style="1" customWidth="1"/>
    <col min="15617" max="15617" width="10.625" style="1" customWidth="1"/>
    <col min="15618" max="15618" width="8.625" style="1" customWidth="1"/>
    <col min="15619" max="15619" width="10.375" style="1" customWidth="1"/>
    <col min="15620" max="15620" width="9.5" style="1" customWidth="1"/>
    <col min="15621" max="15631" width="9" style="1"/>
    <col min="15632" max="15632" width="13.375" style="1" bestFit="1" customWidth="1"/>
    <col min="15633" max="15867" width="9" style="1"/>
    <col min="15868" max="15868" width="4.75" style="1" customWidth="1"/>
    <col min="15869" max="15869" width="6.25" style="1" customWidth="1"/>
    <col min="15870" max="15870" width="12.625" style="1" customWidth="1"/>
    <col min="15871" max="15871" width="15.75" style="1" customWidth="1"/>
    <col min="15872" max="15872" width="8.25" style="1" customWidth="1"/>
    <col min="15873" max="15873" width="10.625" style="1" customWidth="1"/>
    <col min="15874" max="15874" width="8.625" style="1" customWidth="1"/>
    <col min="15875" max="15875" width="10.375" style="1" customWidth="1"/>
    <col min="15876" max="15876" width="9.5" style="1" customWidth="1"/>
    <col min="15877" max="15887" width="9" style="1"/>
    <col min="15888" max="15888" width="13.375" style="1" bestFit="1" customWidth="1"/>
    <col min="15889" max="16123" width="9" style="1"/>
    <col min="16124" max="16124" width="4.75" style="1" customWidth="1"/>
    <col min="16125" max="16125" width="6.25" style="1" customWidth="1"/>
    <col min="16126" max="16126" width="12.625" style="1" customWidth="1"/>
    <col min="16127" max="16127" width="15.75" style="1" customWidth="1"/>
    <col min="16128" max="16128" width="8.25" style="1" customWidth="1"/>
    <col min="16129" max="16129" width="10.625" style="1" customWidth="1"/>
    <col min="16130" max="16130" width="8.625" style="1" customWidth="1"/>
    <col min="16131" max="16131" width="10.375" style="1" customWidth="1"/>
    <col min="16132" max="16132" width="9.5" style="1" customWidth="1"/>
    <col min="16133" max="16143" width="9" style="1"/>
    <col min="16144" max="16144" width="13.375" style="1" bestFit="1" customWidth="1"/>
    <col min="16145" max="16384" width="9" style="1"/>
  </cols>
  <sheetData>
    <row r="1" spans="1:16" ht="13.5" customHeight="1">
      <c r="A1" s="32" t="s">
        <v>87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6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0.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34.5" customHeight="1">
      <c r="A4" s="27" t="s">
        <v>0</v>
      </c>
      <c r="B4" s="27" t="s">
        <v>1</v>
      </c>
      <c r="C4" s="27" t="s">
        <v>2</v>
      </c>
      <c r="D4" s="27" t="s">
        <v>3</v>
      </c>
      <c r="E4" s="28" t="s">
        <v>60</v>
      </c>
      <c r="F4" s="27" t="s">
        <v>80</v>
      </c>
      <c r="G4" s="27" t="s">
        <v>95</v>
      </c>
      <c r="H4" s="27" t="s">
        <v>4</v>
      </c>
      <c r="I4" s="27" t="s">
        <v>74</v>
      </c>
      <c r="J4" s="27" t="s">
        <v>83</v>
      </c>
      <c r="K4" s="27" t="s">
        <v>84</v>
      </c>
      <c r="L4" s="27" t="s">
        <v>94</v>
      </c>
      <c r="M4" s="28" t="s">
        <v>77</v>
      </c>
      <c r="N4" s="28" t="s">
        <v>78</v>
      </c>
      <c r="O4" s="28" t="s">
        <v>89</v>
      </c>
      <c r="P4" s="29" t="s">
        <v>75</v>
      </c>
    </row>
    <row r="5" spans="1:16" ht="35.25" customHeight="1">
      <c r="A5" s="2">
        <v>1</v>
      </c>
      <c r="B5" s="40" t="s">
        <v>5</v>
      </c>
      <c r="C5" s="3" t="s">
        <v>6</v>
      </c>
      <c r="D5" s="4" t="s">
        <v>7</v>
      </c>
      <c r="E5" s="9" t="s">
        <v>61</v>
      </c>
      <c r="F5" s="4" t="s">
        <v>70</v>
      </c>
      <c r="G5" s="15">
        <v>109.71</v>
      </c>
      <c r="H5" s="4"/>
      <c r="I5" s="20">
        <v>515</v>
      </c>
      <c r="J5" s="20">
        <v>25</v>
      </c>
      <c r="K5" s="20">
        <v>65</v>
      </c>
      <c r="L5" s="20">
        <f>J5+K5</f>
        <v>90</v>
      </c>
      <c r="M5" s="21">
        <f>G5</f>
        <v>109.71</v>
      </c>
      <c r="N5" s="9">
        <v>500</v>
      </c>
      <c r="O5" s="30">
        <f>M5*N5/10000</f>
        <v>5.4855</v>
      </c>
      <c r="P5" s="23"/>
    </row>
    <row r="6" spans="1:16" s="13" customFormat="1" ht="36.75" customHeight="1">
      <c r="A6" s="10">
        <v>2</v>
      </c>
      <c r="B6" s="39"/>
      <c r="C6" s="11" t="s">
        <v>8</v>
      </c>
      <c r="D6" s="11" t="s">
        <v>9</v>
      </c>
      <c r="E6" s="12" t="s">
        <v>73</v>
      </c>
      <c r="F6" s="11" t="s">
        <v>70</v>
      </c>
      <c r="G6" s="14">
        <v>214.7</v>
      </c>
      <c r="H6" s="11"/>
      <c r="I6" s="19">
        <v>609.13333333333333</v>
      </c>
      <c r="J6" s="20">
        <v>30</v>
      </c>
      <c r="K6" s="19">
        <v>60</v>
      </c>
      <c r="L6" s="20">
        <f t="shared" ref="L6:L29" si="0">J6+K6</f>
        <v>90</v>
      </c>
      <c r="M6" s="21">
        <f>G6</f>
        <v>214.7</v>
      </c>
      <c r="N6" s="9">
        <v>500</v>
      </c>
      <c r="O6" s="30">
        <f t="shared" ref="O6:O29" si="1">M6*N6/10000</f>
        <v>10.734999999999999</v>
      </c>
      <c r="P6" s="22"/>
    </row>
    <row r="7" spans="1:16" s="13" customFormat="1" ht="34.5" customHeight="1">
      <c r="A7" s="10">
        <v>3</v>
      </c>
      <c r="B7" s="40" t="s">
        <v>10</v>
      </c>
      <c r="C7" s="11" t="s">
        <v>11</v>
      </c>
      <c r="D7" s="11" t="s">
        <v>12</v>
      </c>
      <c r="E7" s="12" t="s">
        <v>62</v>
      </c>
      <c r="F7" s="11" t="s">
        <v>71</v>
      </c>
      <c r="G7" s="14">
        <v>105.92</v>
      </c>
      <c r="H7" s="14">
        <v>15.3</v>
      </c>
      <c r="I7" s="19" t="s">
        <v>85</v>
      </c>
      <c r="J7" s="20"/>
      <c r="K7" s="19">
        <v>56</v>
      </c>
      <c r="L7" s="20">
        <f t="shared" si="0"/>
        <v>56</v>
      </c>
      <c r="M7" s="19" t="s">
        <v>85</v>
      </c>
      <c r="N7" s="19" t="s">
        <v>85</v>
      </c>
      <c r="O7" s="19" t="s">
        <v>85</v>
      </c>
      <c r="P7" s="22" t="s">
        <v>90</v>
      </c>
    </row>
    <row r="8" spans="1:16" s="13" customFormat="1" ht="30" customHeight="1">
      <c r="A8" s="10">
        <v>4</v>
      </c>
      <c r="B8" s="38"/>
      <c r="C8" s="11" t="s">
        <v>13</v>
      </c>
      <c r="D8" s="11" t="s">
        <v>12</v>
      </c>
      <c r="E8" s="12" t="s">
        <v>62</v>
      </c>
      <c r="F8" s="11" t="s">
        <v>71</v>
      </c>
      <c r="G8" s="14">
        <v>63.21</v>
      </c>
      <c r="H8" s="14">
        <v>9.6</v>
      </c>
      <c r="I8" s="19">
        <v>543.43333333333328</v>
      </c>
      <c r="J8" s="20">
        <v>25</v>
      </c>
      <c r="K8" s="19">
        <v>70</v>
      </c>
      <c r="L8" s="20">
        <f t="shared" si="0"/>
        <v>95</v>
      </c>
      <c r="M8" s="21">
        <f t="shared" ref="M8:M17" si="2">G8</f>
        <v>63.21</v>
      </c>
      <c r="N8" s="9">
        <v>700</v>
      </c>
      <c r="O8" s="30">
        <f t="shared" si="1"/>
        <v>4.4246999999999996</v>
      </c>
      <c r="P8" s="22"/>
    </row>
    <row r="9" spans="1:16" ht="34.5" customHeight="1">
      <c r="A9" s="2">
        <v>5</v>
      </c>
      <c r="B9" s="38"/>
      <c r="C9" s="4" t="s">
        <v>14</v>
      </c>
      <c r="D9" s="4" t="s">
        <v>15</v>
      </c>
      <c r="E9" s="9" t="s">
        <v>61</v>
      </c>
      <c r="F9" s="4" t="s">
        <v>70</v>
      </c>
      <c r="G9" s="15">
        <v>35.659999999999997</v>
      </c>
      <c r="H9" s="4"/>
      <c r="I9" s="20">
        <v>619</v>
      </c>
      <c r="J9" s="20">
        <v>30</v>
      </c>
      <c r="K9" s="20">
        <v>57</v>
      </c>
      <c r="L9" s="20">
        <f t="shared" si="0"/>
        <v>87</v>
      </c>
      <c r="M9" s="21">
        <f t="shared" si="2"/>
        <v>35.659999999999997</v>
      </c>
      <c r="N9" s="9">
        <v>500</v>
      </c>
      <c r="O9" s="30">
        <f t="shared" si="1"/>
        <v>1.7829999999999999</v>
      </c>
      <c r="P9" s="23"/>
    </row>
    <row r="10" spans="1:16" ht="36">
      <c r="A10" s="2">
        <v>6</v>
      </c>
      <c r="B10" s="40" t="s">
        <v>16</v>
      </c>
      <c r="C10" s="4" t="s">
        <v>17</v>
      </c>
      <c r="D10" s="4" t="s">
        <v>18</v>
      </c>
      <c r="E10" s="9" t="s">
        <v>61</v>
      </c>
      <c r="F10" s="4" t="s">
        <v>70</v>
      </c>
      <c r="G10" s="15">
        <v>204.33</v>
      </c>
      <c r="H10" s="4"/>
      <c r="I10" s="20">
        <v>560</v>
      </c>
      <c r="J10" s="20">
        <v>28</v>
      </c>
      <c r="K10" s="20">
        <v>65</v>
      </c>
      <c r="L10" s="20">
        <f t="shared" si="0"/>
        <v>93</v>
      </c>
      <c r="M10" s="21">
        <f t="shared" si="2"/>
        <v>204.33</v>
      </c>
      <c r="N10" s="9">
        <v>500</v>
      </c>
      <c r="O10" s="30">
        <f t="shared" si="1"/>
        <v>10.2165</v>
      </c>
      <c r="P10" s="23"/>
    </row>
    <row r="11" spans="1:16" ht="40.5" customHeight="1">
      <c r="A11" s="2">
        <v>7</v>
      </c>
      <c r="B11" s="38"/>
      <c r="C11" s="4" t="s">
        <v>19</v>
      </c>
      <c r="D11" s="4" t="s">
        <v>18</v>
      </c>
      <c r="E11" s="9" t="s">
        <v>61</v>
      </c>
      <c r="F11" s="4" t="s">
        <v>70</v>
      </c>
      <c r="G11" s="15">
        <v>30.81</v>
      </c>
      <c r="H11" s="4"/>
      <c r="I11" s="20">
        <v>548.33333333333337</v>
      </c>
      <c r="J11" s="20">
        <v>27</v>
      </c>
      <c r="K11" s="20">
        <v>67</v>
      </c>
      <c r="L11" s="20">
        <f t="shared" si="0"/>
        <v>94</v>
      </c>
      <c r="M11" s="21">
        <f t="shared" si="2"/>
        <v>30.81</v>
      </c>
      <c r="N11" s="9">
        <v>500</v>
      </c>
      <c r="O11" s="30">
        <f t="shared" si="1"/>
        <v>1.5405</v>
      </c>
      <c r="P11" s="23"/>
    </row>
    <row r="12" spans="1:16" s="13" customFormat="1" ht="32.25" customHeight="1">
      <c r="A12" s="10">
        <v>8</v>
      </c>
      <c r="B12" s="38"/>
      <c r="C12" s="11" t="s">
        <v>19</v>
      </c>
      <c r="D12" s="11" t="s">
        <v>20</v>
      </c>
      <c r="E12" s="12" t="s">
        <v>61</v>
      </c>
      <c r="F12" s="11" t="s">
        <v>72</v>
      </c>
      <c r="G12" s="14">
        <v>71.95</v>
      </c>
      <c r="H12" s="11">
        <v>9.68</v>
      </c>
      <c r="I12" s="19">
        <v>523.33333333333337</v>
      </c>
      <c r="J12" s="20">
        <v>25</v>
      </c>
      <c r="K12" s="19">
        <v>61</v>
      </c>
      <c r="L12" s="20">
        <f t="shared" si="0"/>
        <v>86</v>
      </c>
      <c r="M12" s="21">
        <f t="shared" si="2"/>
        <v>71.95</v>
      </c>
      <c r="N12" s="9">
        <v>700</v>
      </c>
      <c r="O12" s="30">
        <f t="shared" si="1"/>
        <v>5.0365000000000002</v>
      </c>
      <c r="P12" s="22"/>
    </row>
    <row r="13" spans="1:16" s="13" customFormat="1" ht="34.5" customHeight="1">
      <c r="A13" s="10">
        <v>9</v>
      </c>
      <c r="B13" s="41" t="s">
        <v>21</v>
      </c>
      <c r="C13" s="11" t="s">
        <v>24</v>
      </c>
      <c r="D13" s="11" t="s">
        <v>25</v>
      </c>
      <c r="E13" s="12" t="s">
        <v>63</v>
      </c>
      <c r="F13" s="11" t="s">
        <v>70</v>
      </c>
      <c r="G13" s="14">
        <v>138.44999999999999</v>
      </c>
      <c r="H13" s="11"/>
      <c r="I13" s="19">
        <v>612.63333333333333</v>
      </c>
      <c r="J13" s="20">
        <v>30</v>
      </c>
      <c r="K13" s="19">
        <v>61</v>
      </c>
      <c r="L13" s="20">
        <f t="shared" si="0"/>
        <v>91</v>
      </c>
      <c r="M13" s="21">
        <f t="shared" si="2"/>
        <v>138.44999999999999</v>
      </c>
      <c r="N13" s="9">
        <v>500</v>
      </c>
      <c r="O13" s="30">
        <f t="shared" si="1"/>
        <v>6.9225000000000003</v>
      </c>
      <c r="P13" s="22"/>
    </row>
    <row r="14" spans="1:16" s="13" customFormat="1" ht="34.5" customHeight="1">
      <c r="A14" s="10">
        <v>10</v>
      </c>
      <c r="B14" s="42"/>
      <c r="C14" s="11" t="s">
        <v>22</v>
      </c>
      <c r="D14" s="11" t="s">
        <v>23</v>
      </c>
      <c r="E14" s="12" t="s">
        <v>61</v>
      </c>
      <c r="F14" s="11" t="s">
        <v>70</v>
      </c>
      <c r="G14" s="14">
        <v>115.37</v>
      </c>
      <c r="H14" s="11"/>
      <c r="I14" s="19">
        <v>617.66666666666663</v>
      </c>
      <c r="J14" s="20">
        <v>30</v>
      </c>
      <c r="K14" s="19">
        <v>61</v>
      </c>
      <c r="L14" s="20">
        <f t="shared" si="0"/>
        <v>91</v>
      </c>
      <c r="M14" s="21">
        <f t="shared" si="2"/>
        <v>115.37</v>
      </c>
      <c r="N14" s="9">
        <v>500</v>
      </c>
      <c r="O14" s="30">
        <f t="shared" si="1"/>
        <v>5.7685000000000004</v>
      </c>
      <c r="P14" s="22"/>
    </row>
    <row r="15" spans="1:16" s="13" customFormat="1" ht="35.25" customHeight="1">
      <c r="A15" s="10">
        <v>11</v>
      </c>
      <c r="B15" s="43"/>
      <c r="C15" s="11" t="s">
        <v>26</v>
      </c>
      <c r="D15" s="11" t="s">
        <v>27</v>
      </c>
      <c r="E15" s="12" t="s">
        <v>61</v>
      </c>
      <c r="F15" s="11" t="s">
        <v>70</v>
      </c>
      <c r="G15" s="14">
        <v>46.33</v>
      </c>
      <c r="H15" s="11"/>
      <c r="I15" s="19">
        <v>600</v>
      </c>
      <c r="J15" s="20">
        <v>29</v>
      </c>
      <c r="K15" s="19">
        <v>61</v>
      </c>
      <c r="L15" s="20">
        <f t="shared" si="0"/>
        <v>90</v>
      </c>
      <c r="M15" s="21">
        <f t="shared" si="2"/>
        <v>46.33</v>
      </c>
      <c r="N15" s="9">
        <v>500</v>
      </c>
      <c r="O15" s="30">
        <f t="shared" si="1"/>
        <v>2.3165</v>
      </c>
      <c r="P15" s="22"/>
    </row>
    <row r="16" spans="1:16" s="13" customFormat="1" ht="34.5" customHeight="1">
      <c r="A16" s="10">
        <v>12</v>
      </c>
      <c r="B16" s="41" t="s">
        <v>28</v>
      </c>
      <c r="C16" s="11" t="s">
        <v>29</v>
      </c>
      <c r="D16" s="11" t="s">
        <v>30</v>
      </c>
      <c r="E16" s="12" t="s">
        <v>64</v>
      </c>
      <c r="F16" s="11" t="s">
        <v>72</v>
      </c>
      <c r="G16" s="14">
        <v>69.52</v>
      </c>
      <c r="H16" s="11">
        <v>11.05</v>
      </c>
      <c r="I16" s="19">
        <v>460</v>
      </c>
      <c r="J16" s="20">
        <v>21</v>
      </c>
      <c r="K16" s="19">
        <v>42</v>
      </c>
      <c r="L16" s="20">
        <f t="shared" si="0"/>
        <v>63</v>
      </c>
      <c r="M16" s="21">
        <f t="shared" si="2"/>
        <v>69.52</v>
      </c>
      <c r="N16" s="9">
        <v>300</v>
      </c>
      <c r="O16" s="30">
        <f t="shared" si="1"/>
        <v>2.0855999999999999</v>
      </c>
      <c r="P16" s="26" t="s">
        <v>76</v>
      </c>
    </row>
    <row r="17" spans="1:16" s="13" customFormat="1" ht="29.25" customHeight="1">
      <c r="A17" s="10">
        <v>13</v>
      </c>
      <c r="B17" s="42"/>
      <c r="C17" s="11" t="s">
        <v>31</v>
      </c>
      <c r="D17" s="11" t="s">
        <v>32</v>
      </c>
      <c r="E17" s="12" t="s">
        <v>61</v>
      </c>
      <c r="F17" s="11" t="s">
        <v>70</v>
      </c>
      <c r="G17" s="14">
        <v>103.73</v>
      </c>
      <c r="H17" s="11"/>
      <c r="I17" s="19">
        <v>570.66666666666663</v>
      </c>
      <c r="J17" s="20">
        <v>28</v>
      </c>
      <c r="K17" s="19">
        <v>61</v>
      </c>
      <c r="L17" s="20">
        <f t="shared" si="0"/>
        <v>89</v>
      </c>
      <c r="M17" s="21">
        <f t="shared" si="2"/>
        <v>103.73</v>
      </c>
      <c r="N17" s="9">
        <v>500</v>
      </c>
      <c r="O17" s="30">
        <f t="shared" si="1"/>
        <v>5.1864999999999997</v>
      </c>
      <c r="P17" s="22"/>
    </row>
    <row r="18" spans="1:16" s="13" customFormat="1" ht="31.5" customHeight="1">
      <c r="A18" s="10">
        <v>14</v>
      </c>
      <c r="B18" s="42"/>
      <c r="C18" s="11" t="s">
        <v>33</v>
      </c>
      <c r="D18" s="11" t="s">
        <v>34</v>
      </c>
      <c r="E18" s="12" t="s">
        <v>64</v>
      </c>
      <c r="F18" s="11" t="s">
        <v>71</v>
      </c>
      <c r="G18" s="14">
        <v>171.8</v>
      </c>
      <c r="H18" s="14">
        <v>10.57</v>
      </c>
      <c r="I18" s="19" t="s">
        <v>85</v>
      </c>
      <c r="J18" s="19" t="s">
        <v>85</v>
      </c>
      <c r="K18" s="19">
        <v>51</v>
      </c>
      <c r="L18" s="20">
        <v>51</v>
      </c>
      <c r="M18" s="19" t="s">
        <v>85</v>
      </c>
      <c r="N18" s="19" t="s">
        <v>85</v>
      </c>
      <c r="O18" s="19" t="s">
        <v>85</v>
      </c>
      <c r="P18" s="26" t="s">
        <v>91</v>
      </c>
    </row>
    <row r="19" spans="1:16" s="13" customFormat="1" ht="33" customHeight="1">
      <c r="A19" s="10">
        <v>15</v>
      </c>
      <c r="B19" s="43"/>
      <c r="C19" s="11" t="s">
        <v>35</v>
      </c>
      <c r="D19" s="11" t="s">
        <v>36</v>
      </c>
      <c r="E19" s="12" t="s">
        <v>65</v>
      </c>
      <c r="F19" s="11" t="s">
        <v>72</v>
      </c>
      <c r="G19" s="16">
        <v>30.19</v>
      </c>
      <c r="H19" s="11">
        <v>11.83</v>
      </c>
      <c r="I19" s="19">
        <v>600.33333333333337</v>
      </c>
      <c r="J19" s="20">
        <v>25</v>
      </c>
      <c r="K19" s="19">
        <v>66</v>
      </c>
      <c r="L19" s="20">
        <f t="shared" si="0"/>
        <v>91</v>
      </c>
      <c r="M19" s="21">
        <f t="shared" ref="M19:M25" si="3">G19</f>
        <v>30.19</v>
      </c>
      <c r="N19" s="9">
        <v>300</v>
      </c>
      <c r="O19" s="30">
        <f t="shared" si="1"/>
        <v>0.90569999999999995</v>
      </c>
      <c r="P19" s="26" t="s">
        <v>82</v>
      </c>
    </row>
    <row r="20" spans="1:16" ht="26.25" customHeight="1">
      <c r="A20" s="2">
        <v>16</v>
      </c>
      <c r="B20" s="37" t="s">
        <v>37</v>
      </c>
      <c r="C20" s="4" t="s">
        <v>38</v>
      </c>
      <c r="D20" s="4" t="s">
        <v>39</v>
      </c>
      <c r="E20" s="9" t="s">
        <v>61</v>
      </c>
      <c r="F20" s="4" t="s">
        <v>70</v>
      </c>
      <c r="G20" s="15">
        <v>100.36</v>
      </c>
      <c r="H20" s="4"/>
      <c r="I20" s="20">
        <v>601.66666666666663</v>
      </c>
      <c r="J20" s="20">
        <v>30</v>
      </c>
      <c r="K20" s="20">
        <v>68</v>
      </c>
      <c r="L20" s="20">
        <f t="shared" si="0"/>
        <v>98</v>
      </c>
      <c r="M20" s="21">
        <f t="shared" si="3"/>
        <v>100.36</v>
      </c>
      <c r="N20" s="9">
        <v>500</v>
      </c>
      <c r="O20" s="30">
        <f t="shared" si="1"/>
        <v>5.0179999999999998</v>
      </c>
      <c r="P20" s="23"/>
    </row>
    <row r="21" spans="1:16" ht="24.75" customHeight="1">
      <c r="A21" s="2">
        <v>17</v>
      </c>
      <c r="B21" s="37"/>
      <c r="C21" s="4" t="s">
        <v>40</v>
      </c>
      <c r="D21" s="4" t="s">
        <v>41</v>
      </c>
      <c r="E21" s="9" t="s">
        <v>66</v>
      </c>
      <c r="F21" s="4" t="s">
        <v>70</v>
      </c>
      <c r="G21" s="15">
        <v>72.53</v>
      </c>
      <c r="H21" s="4"/>
      <c r="I21" s="20">
        <v>593.33333333333337</v>
      </c>
      <c r="J21" s="20">
        <v>29</v>
      </c>
      <c r="K21" s="20">
        <v>60</v>
      </c>
      <c r="L21" s="20">
        <f t="shared" si="0"/>
        <v>89</v>
      </c>
      <c r="M21" s="21">
        <f t="shared" si="3"/>
        <v>72.53</v>
      </c>
      <c r="N21" s="9">
        <v>500</v>
      </c>
      <c r="O21" s="30">
        <f t="shared" si="1"/>
        <v>3.6265000000000001</v>
      </c>
      <c r="P21" s="23"/>
    </row>
    <row r="22" spans="1:16" ht="26.25" customHeight="1">
      <c r="A22" s="2">
        <v>18</v>
      </c>
      <c r="B22" s="37"/>
      <c r="C22" s="4" t="s">
        <v>42</v>
      </c>
      <c r="D22" s="4" t="s">
        <v>43</v>
      </c>
      <c r="E22" s="9" t="s">
        <v>67</v>
      </c>
      <c r="F22" s="4" t="s">
        <v>70</v>
      </c>
      <c r="G22" s="15">
        <v>96.58</v>
      </c>
      <c r="H22" s="4"/>
      <c r="I22" s="20">
        <v>610</v>
      </c>
      <c r="J22" s="20">
        <v>30</v>
      </c>
      <c r="K22" s="20">
        <v>58</v>
      </c>
      <c r="L22" s="20">
        <f t="shared" si="0"/>
        <v>88</v>
      </c>
      <c r="M22" s="21">
        <f t="shared" si="3"/>
        <v>96.58</v>
      </c>
      <c r="N22" s="9">
        <v>500</v>
      </c>
      <c r="O22" s="30">
        <f t="shared" si="1"/>
        <v>4.8289999999999997</v>
      </c>
      <c r="P22" s="23"/>
    </row>
    <row r="23" spans="1:16" ht="24">
      <c r="A23" s="2">
        <v>19</v>
      </c>
      <c r="B23" s="37" t="s">
        <v>44</v>
      </c>
      <c r="C23" s="4" t="s">
        <v>81</v>
      </c>
      <c r="D23" s="4" t="s">
        <v>45</v>
      </c>
      <c r="E23" s="9" t="s">
        <v>61</v>
      </c>
      <c r="F23" s="4" t="s">
        <v>70</v>
      </c>
      <c r="G23" s="15">
        <v>35.880000000000003</v>
      </c>
      <c r="H23" s="4"/>
      <c r="I23" s="20">
        <v>580.66666666666663</v>
      </c>
      <c r="J23" s="20">
        <v>29</v>
      </c>
      <c r="K23" s="20">
        <v>58</v>
      </c>
      <c r="L23" s="20">
        <f t="shared" si="0"/>
        <v>87</v>
      </c>
      <c r="M23" s="21">
        <f t="shared" si="3"/>
        <v>35.880000000000003</v>
      </c>
      <c r="N23" s="9">
        <v>500</v>
      </c>
      <c r="O23" s="30">
        <f t="shared" si="1"/>
        <v>1.794</v>
      </c>
      <c r="P23" s="23"/>
    </row>
    <row r="24" spans="1:16" ht="24">
      <c r="A24" s="2">
        <v>20</v>
      </c>
      <c r="B24" s="37"/>
      <c r="C24" s="4" t="s">
        <v>88</v>
      </c>
      <c r="D24" s="4" t="s">
        <v>46</v>
      </c>
      <c r="E24" s="9" t="s">
        <v>68</v>
      </c>
      <c r="F24" s="4" t="s">
        <v>70</v>
      </c>
      <c r="G24" s="15">
        <v>49.61</v>
      </c>
      <c r="H24" s="4"/>
      <c r="I24" s="20">
        <v>518</v>
      </c>
      <c r="J24" s="20">
        <v>25</v>
      </c>
      <c r="K24" s="20">
        <v>61</v>
      </c>
      <c r="L24" s="20">
        <f t="shared" si="0"/>
        <v>86</v>
      </c>
      <c r="M24" s="21">
        <f t="shared" si="3"/>
        <v>49.61</v>
      </c>
      <c r="N24" s="9">
        <v>500</v>
      </c>
      <c r="O24" s="30">
        <f t="shared" si="1"/>
        <v>2.4805000000000001</v>
      </c>
      <c r="P24" s="23"/>
    </row>
    <row r="25" spans="1:16" ht="28.5" customHeight="1">
      <c r="A25" s="2">
        <v>21</v>
      </c>
      <c r="B25" s="38" t="s">
        <v>47</v>
      </c>
      <c r="C25" s="18" t="s">
        <v>48</v>
      </c>
      <c r="D25" s="11" t="s">
        <v>49</v>
      </c>
      <c r="E25" s="12" t="s">
        <v>64</v>
      </c>
      <c r="F25" s="11" t="s">
        <v>70</v>
      </c>
      <c r="G25" s="14">
        <v>80.040000000000006</v>
      </c>
      <c r="H25" s="11"/>
      <c r="I25" s="19">
        <v>529.66666666666663</v>
      </c>
      <c r="J25" s="20">
        <v>26</v>
      </c>
      <c r="K25" s="19">
        <v>60</v>
      </c>
      <c r="L25" s="20">
        <f t="shared" si="0"/>
        <v>86</v>
      </c>
      <c r="M25" s="21">
        <f t="shared" si="3"/>
        <v>80.040000000000006</v>
      </c>
      <c r="N25" s="9">
        <v>500</v>
      </c>
      <c r="O25" s="30">
        <f t="shared" si="1"/>
        <v>4.0019999999999998</v>
      </c>
      <c r="P25" s="23"/>
    </row>
    <row r="26" spans="1:16" s="13" customFormat="1" ht="26.25" customHeight="1">
      <c r="A26" s="10">
        <v>22</v>
      </c>
      <c r="B26" s="38"/>
      <c r="C26" s="11" t="s">
        <v>50</v>
      </c>
      <c r="D26" s="11" t="s">
        <v>51</v>
      </c>
      <c r="E26" s="12" t="s">
        <v>65</v>
      </c>
      <c r="F26" s="11" t="s">
        <v>72</v>
      </c>
      <c r="G26" s="14">
        <v>65.92</v>
      </c>
      <c r="H26" s="11">
        <v>24.3</v>
      </c>
      <c r="I26" s="19" t="s">
        <v>86</v>
      </c>
      <c r="J26" s="19" t="s">
        <v>85</v>
      </c>
      <c r="K26" s="19">
        <v>66</v>
      </c>
      <c r="L26" s="20">
        <v>66</v>
      </c>
      <c r="M26" s="19" t="s">
        <v>85</v>
      </c>
      <c r="N26" s="19" t="s">
        <v>85</v>
      </c>
      <c r="O26" s="19" t="s">
        <v>85</v>
      </c>
      <c r="P26" s="26" t="s">
        <v>92</v>
      </c>
    </row>
    <row r="27" spans="1:16" s="13" customFormat="1" ht="28.9" customHeight="1">
      <c r="A27" s="10">
        <v>23</v>
      </c>
      <c r="B27" s="39"/>
      <c r="C27" s="11" t="s">
        <v>52</v>
      </c>
      <c r="D27" s="11" t="s">
        <v>53</v>
      </c>
      <c r="E27" s="12" t="s">
        <v>69</v>
      </c>
      <c r="F27" s="11" t="s">
        <v>72</v>
      </c>
      <c r="G27" s="14">
        <v>58.67</v>
      </c>
      <c r="H27" s="11">
        <v>9.67</v>
      </c>
      <c r="I27" s="19">
        <v>450.66666666666669</v>
      </c>
      <c r="J27" s="20">
        <v>20</v>
      </c>
      <c r="K27" s="19">
        <v>60</v>
      </c>
      <c r="L27" s="20">
        <f t="shared" si="0"/>
        <v>80</v>
      </c>
      <c r="M27" s="21">
        <f>G27</f>
        <v>58.67</v>
      </c>
      <c r="N27" s="9">
        <v>560</v>
      </c>
      <c r="O27" s="30">
        <f t="shared" si="1"/>
        <v>3.2855200000000004</v>
      </c>
      <c r="P27" s="26" t="s">
        <v>93</v>
      </c>
    </row>
    <row r="28" spans="1:16" ht="29.25" customHeight="1">
      <c r="A28" s="2">
        <v>24</v>
      </c>
      <c r="B28" s="17" t="s">
        <v>54</v>
      </c>
      <c r="C28" s="4" t="s">
        <v>55</v>
      </c>
      <c r="D28" s="4" t="s">
        <v>56</v>
      </c>
      <c r="E28" s="9" t="s">
        <v>61</v>
      </c>
      <c r="F28" s="4" t="s">
        <v>70</v>
      </c>
      <c r="G28" s="15">
        <v>58.02</v>
      </c>
      <c r="H28" s="4"/>
      <c r="I28" s="20">
        <v>507.33333333333331</v>
      </c>
      <c r="J28" s="20">
        <v>25</v>
      </c>
      <c r="K28" s="20">
        <v>56</v>
      </c>
      <c r="L28" s="20">
        <f t="shared" si="0"/>
        <v>81</v>
      </c>
      <c r="M28" s="21">
        <f>G28</f>
        <v>58.02</v>
      </c>
      <c r="N28" s="9">
        <v>400</v>
      </c>
      <c r="O28" s="30">
        <f t="shared" si="1"/>
        <v>2.3208000000000002</v>
      </c>
      <c r="P28" s="26" t="s">
        <v>93</v>
      </c>
    </row>
    <row r="29" spans="1:16" ht="31.5" customHeight="1">
      <c r="A29" s="2">
        <v>25</v>
      </c>
      <c r="B29" s="17" t="s">
        <v>57</v>
      </c>
      <c r="C29" s="4" t="s">
        <v>58</v>
      </c>
      <c r="D29" s="4" t="s">
        <v>59</v>
      </c>
      <c r="E29" s="9" t="s">
        <v>65</v>
      </c>
      <c r="F29" s="4" t="s">
        <v>70</v>
      </c>
      <c r="G29" s="15">
        <v>52.59</v>
      </c>
      <c r="H29" s="4"/>
      <c r="I29" s="20">
        <v>613.66666666666663</v>
      </c>
      <c r="J29" s="20">
        <v>30</v>
      </c>
      <c r="K29" s="20">
        <v>68</v>
      </c>
      <c r="L29" s="20">
        <f t="shared" si="0"/>
        <v>98</v>
      </c>
      <c r="M29" s="21">
        <f>G29</f>
        <v>52.59</v>
      </c>
      <c r="N29" s="9">
        <v>500</v>
      </c>
      <c r="O29" s="30">
        <f t="shared" si="1"/>
        <v>2.6295000000000002</v>
      </c>
      <c r="P29" s="23"/>
    </row>
    <row r="30" spans="1:16" ht="24.75" customHeight="1">
      <c r="A30" s="34" t="s">
        <v>79</v>
      </c>
      <c r="B30" s="35"/>
      <c r="C30" s="35"/>
      <c r="D30" s="36"/>
      <c r="E30" s="2"/>
      <c r="F30" s="24"/>
      <c r="G30" s="25">
        <f>SUM(G5:G29)</f>
        <v>2181.88</v>
      </c>
      <c r="H30" s="25"/>
      <c r="I30" s="25"/>
      <c r="J30" s="25"/>
      <c r="K30" s="25"/>
      <c r="L30" s="25"/>
      <c r="M30" s="25">
        <f t="shared" ref="M30:O30" si="4">SUM(M5:M29)</f>
        <v>1838.2399999999998</v>
      </c>
      <c r="N30" s="25"/>
      <c r="O30" s="31">
        <f t="shared" si="4"/>
        <v>92.39282</v>
      </c>
      <c r="P30" s="24"/>
    </row>
    <row r="31" spans="1:16">
      <c r="A31" s="5"/>
      <c r="B31" s="5"/>
      <c r="C31" s="5"/>
      <c r="D31" s="5"/>
      <c r="E31" s="5"/>
    </row>
    <row r="37" spans="2:5">
      <c r="B37" s="6"/>
      <c r="C37" s="6"/>
      <c r="D37" s="6"/>
      <c r="E37" s="6"/>
    </row>
    <row r="38" spans="2:5">
      <c r="B38" s="6"/>
      <c r="C38" s="6"/>
      <c r="D38" s="6"/>
      <c r="E38" s="6"/>
    </row>
    <row r="39" spans="2:5">
      <c r="B39" s="6"/>
      <c r="C39" s="7"/>
      <c r="D39" s="8"/>
      <c r="E39" s="7"/>
    </row>
    <row r="40" spans="2:5">
      <c r="B40" s="6"/>
      <c r="C40" s="7"/>
      <c r="D40" s="7"/>
      <c r="E40" s="7"/>
    </row>
    <row r="41" spans="2:5">
      <c r="B41" s="6"/>
      <c r="C41" s="7"/>
      <c r="D41" s="7"/>
      <c r="E41" s="7"/>
    </row>
    <row r="42" spans="2:5">
      <c r="B42" s="6"/>
      <c r="C42" s="6"/>
      <c r="D42" s="6"/>
      <c r="E42" s="6"/>
    </row>
  </sheetData>
  <mergeCells count="10">
    <mergeCell ref="A1:P3"/>
    <mergeCell ref="A30:D30"/>
    <mergeCell ref="B20:B22"/>
    <mergeCell ref="B23:B24"/>
    <mergeCell ref="B25:B27"/>
    <mergeCell ref="B5:B6"/>
    <mergeCell ref="B7:B9"/>
    <mergeCell ref="B10:B12"/>
    <mergeCell ref="B13:B15"/>
    <mergeCell ref="B16:B19"/>
  </mergeCells>
  <phoneticPr fontId="2" type="noConversion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" sqref="A1:E4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2020-11-23T01:03:06Z</cp:lastPrinted>
  <dcterms:created xsi:type="dcterms:W3CDTF">2020-10-10T04:56:25Z</dcterms:created>
  <dcterms:modified xsi:type="dcterms:W3CDTF">2020-11-23T01:13:42Z</dcterms:modified>
</cp:coreProperties>
</file>